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" sheetId="1" r:id="rId1"/>
    <sheet name="титульник" sheetId="2" r:id="rId2"/>
    <sheet name="лист согласования" sheetId="3" r:id="rId3"/>
    <sheet name="график" sheetId="4" r:id="rId4"/>
    <sheet name="Свод бюдж. врем." sheetId="5" r:id="rId5"/>
    <sheet name="Пояснительная" sheetId="6" r:id="rId6"/>
    <sheet name="Паспорт" sheetId="7" r:id="rId7"/>
  </sheets>
  <definedNames>
    <definedName name="_xlnm.Print_Area" localSheetId="3">'график'!$A$1:$BA$42</definedName>
    <definedName name="_xlnm.Print_Area" localSheetId="0">'план'!$A$2:$T$138</definedName>
    <definedName name="_xlnm.Print_Area" localSheetId="4">'Свод бюдж. врем.'!$B$1:$V$18</definedName>
  </definedNames>
  <calcPr fullCalcOnLoad="1"/>
</workbook>
</file>

<file path=xl/sharedStrings.xml><?xml version="1.0" encoding="utf-8"?>
<sst xmlns="http://schemas.openxmlformats.org/spreadsheetml/2006/main" count="593" uniqueCount="376">
  <si>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</si>
  <si>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</si>
  <si>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</si>
  <si>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</si>
  <si>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</si>
  <si>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</si>
  <si>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</si>
  <si>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</si>
  <si>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</si>
  <si>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</si>
  <si>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</si>
  <si>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</si>
  <si>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</si>
  <si>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</si>
  <si>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</si>
  <si>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</si>
  <si>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Условные обозначения</t>
  </si>
  <si>
    <t>Теоретическое обучение</t>
  </si>
  <si>
    <t>Профессиональная практика</t>
  </si>
  <si>
    <t>Итого:</t>
  </si>
  <si>
    <t>Индекс</t>
  </si>
  <si>
    <t>I курс</t>
  </si>
  <si>
    <t>II курс</t>
  </si>
  <si>
    <t>III курс</t>
  </si>
  <si>
    <t>Всемирная история</t>
  </si>
  <si>
    <t>История Казахстана</t>
  </si>
  <si>
    <t>География</t>
  </si>
  <si>
    <t>Математика</t>
  </si>
  <si>
    <t>Информатика</t>
  </si>
  <si>
    <t>Физическая культура</t>
  </si>
  <si>
    <t>Санитария и гигиена</t>
  </si>
  <si>
    <t>10
16</t>
  </si>
  <si>
    <t>20
26</t>
  </si>
  <si>
    <t>8
14</t>
  </si>
  <si>
    <t>ОБЩЕОБРАЗОВАТЕЛЬНЫЕ
ДИСЦИПЛИНЫ</t>
  </si>
  <si>
    <t>29.IX-05.X</t>
  </si>
  <si>
    <t>27.Х-2.X1</t>
  </si>
  <si>
    <t>29.XII-4.I</t>
  </si>
  <si>
    <t>26.I-01.II</t>
  </si>
  <si>
    <t>23.II-01.III</t>
  </si>
  <si>
    <t>30.III-5.IV</t>
  </si>
  <si>
    <t>27.IV-3.V</t>
  </si>
  <si>
    <t>29.VI-05.VII</t>
  </si>
  <si>
    <t>27.VII-02.VIII</t>
  </si>
  <si>
    <t>1   7</t>
  </si>
  <si>
    <t>15
21</t>
  </si>
  <si>
    <t>22
28</t>
  </si>
  <si>
    <t>6
12</t>
  </si>
  <si>
    <t>13
19</t>
  </si>
  <si>
    <t>3
9</t>
  </si>
  <si>
    <t>17
23</t>
  </si>
  <si>
    <t>24
30</t>
  </si>
  <si>
    <t>1
7</t>
  </si>
  <si>
    <t>5
11</t>
  </si>
  <si>
    <t>12
18</t>
  </si>
  <si>
    <t>19
25</t>
  </si>
  <si>
    <t>02
08</t>
  </si>
  <si>
    <t>09
15</t>
  </si>
  <si>
    <t>16
22</t>
  </si>
  <si>
    <t>23
29</t>
  </si>
  <si>
    <t>06
12</t>
  </si>
  <si>
    <t>04
10</t>
  </si>
  <si>
    <t>11
17</t>
  </si>
  <si>
    <t>18
24</t>
  </si>
  <si>
    <t>25
31</t>
  </si>
  <si>
    <t>24
31</t>
  </si>
  <si>
    <t>К</t>
  </si>
  <si>
    <t>ПО</t>
  </si>
  <si>
    <t>Спецтехнология</t>
  </si>
  <si>
    <t>Производственное обучение</t>
  </si>
  <si>
    <t>ИА</t>
  </si>
  <si>
    <t>Ф</t>
  </si>
  <si>
    <t>ООД 00</t>
  </si>
  <si>
    <t xml:space="preserve">Консультации </t>
  </si>
  <si>
    <t xml:space="preserve">Факультативные занятия </t>
  </si>
  <si>
    <t>Казахский язык и литература</t>
  </si>
  <si>
    <t>Химия</t>
  </si>
  <si>
    <t>Итоговая аттестация</t>
  </si>
  <si>
    <t>Парикмахерское оборудование и аппаратура</t>
  </si>
  <si>
    <t xml:space="preserve">Форма контроля                            </t>
  </si>
  <si>
    <t xml:space="preserve">Зачёт, семестр </t>
  </si>
  <si>
    <t>Экзамены,   семестр</t>
  </si>
  <si>
    <t xml:space="preserve">              </t>
  </si>
  <si>
    <t xml:space="preserve">   Объем учебного времени (час)</t>
  </si>
  <si>
    <t>Теоретические  занятия</t>
  </si>
  <si>
    <t>Курсовые проекты и  работы</t>
  </si>
  <si>
    <t>Лабор. практ. работы</t>
  </si>
  <si>
    <t>БМ</t>
  </si>
  <si>
    <t xml:space="preserve">БАЗОВЫЕ МОДУЛИ
</t>
  </si>
  <si>
    <t>Развитие и совершенствование физических качеств</t>
  </si>
  <si>
    <t>ПМ</t>
  </si>
  <si>
    <t>Профессиональные модули</t>
  </si>
  <si>
    <t>Специальный рисунок и художественная графика</t>
  </si>
  <si>
    <t>Материалы для парикмахерских работ</t>
  </si>
  <si>
    <t>Профессиональная этика</t>
  </si>
  <si>
    <t>ПА 01</t>
  </si>
  <si>
    <t>Выполнение постижерных работ</t>
  </si>
  <si>
    <t>ПА 02</t>
  </si>
  <si>
    <t>1 семестр                        (17 недель)</t>
  </si>
  <si>
    <t>ПРОМЕЖУТОЧНАЯ АТТЕСТАЦИЯ</t>
  </si>
  <si>
    <t>ИТОГОВАЯ АТТЕСТАЦИЯ</t>
  </si>
  <si>
    <t>5 семестр                        (17 недель)</t>
  </si>
  <si>
    <t>ВСЕГО:</t>
  </si>
  <si>
    <t>Основы проектной деятельности</t>
  </si>
  <si>
    <t xml:space="preserve"> График учебного процесса</t>
  </si>
  <si>
    <t>1           7</t>
  </si>
  <si>
    <t>ПП</t>
  </si>
  <si>
    <t>ПО - производственное обучение</t>
  </si>
  <si>
    <t>ПП - профессиональная практика</t>
  </si>
  <si>
    <t>К -                               каникулы</t>
  </si>
  <si>
    <t xml:space="preserve">Начальная военная и технологическая подготовка </t>
  </si>
  <si>
    <t>ИА -                                итоговая аттестация</t>
  </si>
  <si>
    <t>К 1</t>
  </si>
  <si>
    <t>К 2</t>
  </si>
  <si>
    <t>К 4</t>
  </si>
  <si>
    <t>К 5</t>
  </si>
  <si>
    <t>К 6</t>
  </si>
  <si>
    <t>К 7</t>
  </si>
  <si>
    <t>Ф 1</t>
  </si>
  <si>
    <t>Ф 2</t>
  </si>
  <si>
    <t>Ф 3</t>
  </si>
  <si>
    <t>Ф 4</t>
  </si>
  <si>
    <t>Ф 5</t>
  </si>
  <si>
    <t>Ф 6</t>
  </si>
  <si>
    <t>Ф 8</t>
  </si>
  <si>
    <t>ООД 01.</t>
  </si>
  <si>
    <t>ООД 02.</t>
  </si>
  <si>
    <t>Русский язык</t>
  </si>
  <si>
    <t>ООД 03.</t>
  </si>
  <si>
    <t>Русская литература</t>
  </si>
  <si>
    <t>ООД 04.</t>
  </si>
  <si>
    <t>ООД 05.</t>
  </si>
  <si>
    <t>Иностранный язык</t>
  </si>
  <si>
    <t>ООД 06.</t>
  </si>
  <si>
    <t>ООД 07.</t>
  </si>
  <si>
    <t>ООД 08.</t>
  </si>
  <si>
    <t>ООД 09.</t>
  </si>
  <si>
    <t>ДУУ 01.</t>
  </si>
  <si>
    <t>Физика</t>
  </si>
  <si>
    <t>ДУУ 02.</t>
  </si>
  <si>
    <t>ДСУ 01.</t>
  </si>
  <si>
    <t>Биология</t>
  </si>
  <si>
    <t>ДСУ 02.</t>
  </si>
  <si>
    <t>Готовимся к WorldSkills</t>
  </si>
  <si>
    <t>Учебная нагрузка</t>
  </si>
  <si>
    <t>Дисциплины по выбору</t>
  </si>
  <si>
    <t xml:space="preserve">                                         1012  Парикмахерские и косметологические услуги</t>
  </si>
  <si>
    <t>уровня образования       101 Сфера обслуживания</t>
  </si>
  <si>
    <r>
      <rPr>
        <b/>
        <sz val="12"/>
        <color indexed="8"/>
        <rFont val="Times New Roman"/>
        <family val="1"/>
      </rPr>
      <t xml:space="preserve">Специальность: </t>
    </r>
    <r>
      <rPr>
        <sz val="12"/>
        <color indexed="8"/>
        <rFont val="Times New Roman"/>
        <family val="1"/>
      </rPr>
      <t>10120100 - Парикмахерское искусство</t>
    </r>
  </si>
  <si>
    <r>
      <rPr>
        <b/>
        <sz val="12"/>
        <color indexed="8"/>
        <rFont val="Times New Roman"/>
        <family val="1"/>
      </rPr>
      <t>Квалификация:</t>
    </r>
    <r>
      <rPr>
        <sz val="12"/>
        <color indexed="8"/>
        <rFont val="Times New Roman"/>
        <family val="1"/>
      </rPr>
      <t xml:space="preserve"> 3W10120101 -Парикмахер-стилист </t>
    </r>
  </si>
  <si>
    <t>Код и наименование      10  Службы</t>
  </si>
  <si>
    <t xml:space="preserve">Наименование циклов, модулей/ дисциплин </t>
  </si>
  <si>
    <t>Кредиты</t>
  </si>
  <si>
    <t xml:space="preserve">Контрольная работа </t>
  </si>
  <si>
    <t>Всего часов</t>
  </si>
  <si>
    <t>в том числе</t>
  </si>
  <si>
    <t>Распределение по курсам и семестрам
по курсам и семестрам</t>
  </si>
  <si>
    <t xml:space="preserve">Квалификация: 3W10120101 -Парикмахер-стилист </t>
  </si>
  <si>
    <t>Применение информационно-коммуникационных и цифровых технологий</t>
  </si>
  <si>
    <t xml:space="preserve">Применение базовых знаний экономики и основ предпринимательства </t>
  </si>
  <si>
    <t>БМ 1</t>
  </si>
  <si>
    <t>БМ 1.1</t>
  </si>
  <si>
    <t>БМ 2</t>
  </si>
  <si>
    <t>БМ 2.1</t>
  </si>
  <si>
    <t>БМ 3</t>
  </si>
  <si>
    <t>БМ 3.1</t>
  </si>
  <si>
    <t>Основы экономики</t>
  </si>
  <si>
    <t>БМ 3.2</t>
  </si>
  <si>
    <t>Основы предпринимательства</t>
  </si>
  <si>
    <t> Соблюдение нормы расхода материалов, правил санитарии и гигиены, профилактики профессиональных  заболеваний</t>
  </si>
  <si>
    <t>ПМ 1</t>
  </si>
  <si>
    <t>ПМ 1.1</t>
  </si>
  <si>
    <t>ПМ 1.2</t>
  </si>
  <si>
    <t>ПМ 1.3</t>
  </si>
  <si>
    <t>ПМ 2</t>
  </si>
  <si>
    <t>Использование инструментов, приборов  и аппаратуры, соблюдение требований правил техники безопасности</t>
  </si>
  <si>
    <t>ПМ 2.1</t>
  </si>
  <si>
    <t>ПМ 2.2</t>
  </si>
  <si>
    <t>ПМ 2.3</t>
  </si>
  <si>
    <t>Соблюдение правил профессиональной этики и обслуживание посетителей</t>
  </si>
  <si>
    <t>ПМ 3.1</t>
  </si>
  <si>
    <t>ПМ 3</t>
  </si>
  <si>
    <t>Выполнение классических стрижек и укладки волос</t>
  </si>
  <si>
    <t>ПМ 4</t>
  </si>
  <si>
    <t>ПМ 4.1</t>
  </si>
  <si>
    <t>ПМ 4.2</t>
  </si>
  <si>
    <t>ПМ 5.1</t>
  </si>
  <si>
    <t>ПМ 5</t>
  </si>
  <si>
    <t>ПМ 5.2</t>
  </si>
  <si>
    <t>ПМ 5.3</t>
  </si>
  <si>
    <t>Углубленный уровень: 2 дисциплины по 144 часа</t>
  </si>
  <si>
    <t>ОБЩЕЕ КОЛИЧЕСТВО ЧАСОВ</t>
  </si>
  <si>
    <t>Стандартный уровень: 2 дисциплины по 72 часа</t>
  </si>
  <si>
    <t>ИА 01</t>
  </si>
  <si>
    <t>ПМ 4.4</t>
  </si>
  <si>
    <t>Прикладная информатика</t>
  </si>
  <si>
    <t>Курс</t>
  </si>
  <si>
    <t>В том числе</t>
  </si>
  <si>
    <t>Сводные данные по бюджету времени</t>
  </si>
  <si>
    <t xml:space="preserve">                                                               БМ 1, БМ 3, ПМ 5                                                                                        </t>
  </si>
  <si>
    <t>Проф. практика</t>
  </si>
  <si>
    <t>РО 1.1.</t>
  </si>
  <si>
    <t xml:space="preserve"> Укреплять здоровье и соблюдать принципы здорового образа жизни</t>
  </si>
  <si>
    <t xml:space="preserve"> Совершенствовать физические качества и психофизиологические способности</t>
  </si>
  <si>
    <t>РО 1.2.</t>
  </si>
  <si>
    <t>РО 2.1.</t>
  </si>
  <si>
    <t xml:space="preserve">РО 2.2. </t>
  </si>
  <si>
    <t xml:space="preserve"> Владеть основами информационно-коммуникационных технологий</t>
  </si>
  <si>
    <t>Использовать услуги информационно-справочных и интерактивных веб-порталов</t>
  </si>
  <si>
    <t xml:space="preserve">РО 3.1. </t>
  </si>
  <si>
    <t xml:space="preserve">РО 3.2. </t>
  </si>
  <si>
    <t xml:space="preserve">РО 3.3. </t>
  </si>
  <si>
    <t>РО 3.4.</t>
  </si>
  <si>
    <t>РО 3.5.</t>
  </si>
  <si>
    <t>Владеть основными вопросами в области экономической теории</t>
  </si>
  <si>
    <t>Анализировать и оценивать экономические процессы, происходящие на предприятии</t>
  </si>
  <si>
    <t xml:space="preserve"> Понимать тенденции развития мировой экономики, основные задачи перехода государства к «зеленой» экономике</t>
  </si>
  <si>
    <t>Соблюдать этику делового общения</t>
  </si>
  <si>
    <t>Использовать средства для окрашивания волос</t>
  </si>
  <si>
    <t>Использовать средства для укладки волос</t>
  </si>
  <si>
    <t>Проводить противоинфекционные мероприятия</t>
  </si>
  <si>
    <t>Выполнять гигиенические требования при работе</t>
  </si>
  <si>
    <t>Соблюдать требования к организации рабочих мест, обеспечить безопасные условия труда в сфере профессиональной деятельности</t>
  </si>
  <si>
    <t xml:space="preserve"> Использовать инструменты и электрооборудование</t>
  </si>
  <si>
    <t xml:space="preserve"> Определять степень неисправности электроинструментов и аппаратуры</t>
  </si>
  <si>
    <t xml:space="preserve"> Применять правовые, нормативные и организационные основы охраны труда и предприятий</t>
  </si>
  <si>
    <t xml:space="preserve"> Соблюдать этическую культуру сервиса</t>
  </si>
  <si>
    <t xml:space="preserve"> Соблюдать эстетическую культуру сервиса</t>
  </si>
  <si>
    <t> Соблюдать культуру труда работников сферы обслуживания</t>
  </si>
  <si>
    <t>Различать основное сырье и материалы для постижерных работ</t>
  </si>
  <si>
    <t xml:space="preserve"> Владеть научными и законодательными основами организации и ведения предпринимательской деятельности в Республике Казахстан</t>
  </si>
  <si>
    <t>Моделирование причёсок</t>
  </si>
  <si>
    <t>Управление образования Карагандинской области</t>
  </si>
  <si>
    <t>УТВЕРЖДАЮ</t>
  </si>
  <si>
    <t>«____»____________20____г.</t>
  </si>
  <si>
    <r>
      <t>Специальность:</t>
    </r>
    <r>
      <rPr>
        <sz val="14"/>
        <color indexed="8"/>
        <rFont val="Times New Roman"/>
        <family val="1"/>
      </rPr>
      <t xml:space="preserve"> 10120100 - "Парикмахерское искусство"</t>
    </r>
  </si>
  <si>
    <t>Квалификации:</t>
  </si>
  <si>
    <t>3W10120101 -"Парикмахер-стилист"</t>
  </si>
  <si>
    <r>
      <rPr>
        <b/>
        <sz val="13"/>
        <color indexed="8"/>
        <rFont val="Times New Roman"/>
        <family val="1"/>
      </rPr>
      <t>Форма обучения:</t>
    </r>
    <r>
      <rPr>
        <sz val="13"/>
        <color indexed="8"/>
        <rFont val="Times New Roman"/>
        <family val="1"/>
      </rPr>
      <t xml:space="preserve"> очная</t>
    </r>
  </si>
  <si>
    <r>
      <rPr>
        <b/>
        <sz val="13"/>
        <color indexed="8"/>
        <rFont val="Times New Roman"/>
        <family val="1"/>
      </rPr>
      <t xml:space="preserve">Срок освоения образовательной программы: </t>
    </r>
    <r>
      <rPr>
        <sz val="13"/>
        <color indexed="8"/>
        <rFont val="Times New Roman"/>
        <family val="1"/>
      </rPr>
      <t>2 года 10 месяцев</t>
    </r>
  </si>
  <si>
    <t xml:space="preserve">                                 на базе основного среднего образования</t>
  </si>
  <si>
    <t>ЛИСТ СОГЛАСОВАНИЯ</t>
  </si>
  <si>
    <t>СОГЛАСОВАНО</t>
  </si>
  <si>
    <t>____________</t>
  </si>
  <si>
    <t xml:space="preserve">ИТОГО НА ОБЯЗАТЕЛЬНОЕ ОБУЧЕНИЕ ДЛЯ  КВАЛИФИКАЦИИ 3W10120101 -Парикмахер-стилист </t>
  </si>
  <si>
    <t>Пдн</t>
  </si>
  <si>
    <t>ПА -                                промежуточная аттестация</t>
  </si>
  <si>
    <t>ПА</t>
  </si>
  <si>
    <t>Пдн -                               праздничные дни</t>
  </si>
  <si>
    <t>Всего в учебном году</t>
  </si>
  <si>
    <t>Праздничные дни (нед)</t>
  </si>
  <si>
    <t>Каникулы (нед)</t>
  </si>
  <si>
    <t xml:space="preserve">Производственное  обучение </t>
  </si>
  <si>
    <t>Промежуточная аттестация</t>
  </si>
  <si>
    <t>недель</t>
  </si>
  <si>
    <t>кредитов</t>
  </si>
  <si>
    <t>часов</t>
  </si>
  <si>
    <t>Базовые и профессиональные модули нед./кред.</t>
  </si>
  <si>
    <t>Промежуточная аттестация нед./кред.</t>
  </si>
  <si>
    <t>Итоговая аттестация  нед./кред.</t>
  </si>
  <si>
    <t>Общеобразовательные дисциплины нед./ кред.</t>
  </si>
  <si>
    <t>Каникулы в неделях</t>
  </si>
  <si>
    <t>Праздничные дни в неделях</t>
  </si>
  <si>
    <t>Всего недель в учебном году</t>
  </si>
  <si>
    <r>
      <rPr>
        <sz val="11"/>
        <color indexed="8"/>
        <rFont val="Times New Roman"/>
        <family val="1"/>
      </rPr>
      <t xml:space="preserve">ТО - </t>
    </r>
    <r>
      <rPr>
        <sz val="10"/>
        <color indexed="8"/>
        <rFont val="Times New Roman"/>
        <family val="1"/>
      </rPr>
      <t xml:space="preserve">                                 теретическое обучение</t>
    </r>
  </si>
  <si>
    <t>ТО</t>
  </si>
  <si>
    <t xml:space="preserve">                                                              ООД                              </t>
  </si>
  <si>
    <t>1,2,3</t>
  </si>
  <si>
    <t xml:space="preserve">Директор </t>
  </si>
  <si>
    <t>_____________</t>
  </si>
  <si>
    <t xml:space="preserve">Директор ИП </t>
  </si>
  <si>
    <t xml:space="preserve">Карагандинский колледж технологии и сервиса </t>
  </si>
  <si>
    <r>
      <t>Специальность:</t>
    </r>
    <r>
      <rPr>
        <sz val="14"/>
        <color indexed="8"/>
        <rFont val="Times New Roman"/>
        <family val="1"/>
      </rPr>
      <t xml:space="preserve"> 10120100 - Парикмахерское искусство</t>
    </r>
  </si>
  <si>
    <t>3W10120101 -Парикмахер-стилист</t>
  </si>
  <si>
    <t xml:space="preserve">РАБОЧИЙ УЧЕБНЫЙ ПЛАН </t>
  </si>
  <si>
    <t xml:space="preserve"> УЧЕБНЫЙ ПЛАН</t>
  </si>
  <si>
    <t>2 семестр                             (23 недели)</t>
  </si>
  <si>
    <t>3 семестр                                (17 недель)</t>
  </si>
  <si>
    <t>4 семестр                                     (23 недели)</t>
  </si>
  <si>
    <t>6 семестр                                                     (23 недели)</t>
  </si>
  <si>
    <t>3,4,5</t>
  </si>
  <si>
    <t xml:space="preserve">РО 1.1 </t>
  </si>
  <si>
    <t xml:space="preserve">РО 1.2 </t>
  </si>
  <si>
    <t>РО 1.3</t>
  </si>
  <si>
    <t>РО 1.4</t>
  </si>
  <si>
    <t>Охрана труда</t>
  </si>
  <si>
    <t xml:space="preserve">РО 2.1 </t>
  </si>
  <si>
    <t>РО 2.2</t>
  </si>
  <si>
    <t>РО 2.3</t>
  </si>
  <si>
    <t>РО 2.4</t>
  </si>
  <si>
    <t>РО 3.1</t>
  </si>
  <si>
    <t>РО 3.2</t>
  </si>
  <si>
    <t>РО 3.3</t>
  </si>
  <si>
    <t>РО 4.1</t>
  </si>
  <si>
    <t>РО 4.2</t>
  </si>
  <si>
    <t>РО 4.3</t>
  </si>
  <si>
    <t>РО 4.4</t>
  </si>
  <si>
    <t>РО 4.5</t>
  </si>
  <si>
    <t>РО 4.6</t>
  </si>
  <si>
    <t>РО  4.7</t>
  </si>
  <si>
    <t xml:space="preserve"> Проводить процесс  мытья головы и профилактический уход за волосами</t>
  </si>
  <si>
    <t>Проводить массаж головы и SPA-процедуры</t>
  </si>
  <si>
    <t>Выполнять технологические схемы стрижек</t>
  </si>
  <si>
    <t>Выполнять классические мужские стрижки</t>
  </si>
  <si>
    <t>Выполнять детские стрижки</t>
  </si>
  <si>
    <t>Выполнять классические женские стрижки</t>
  </si>
  <si>
    <t>Выполнять укладку волос с использованием различных инструментов и приспособлений</t>
  </si>
  <si>
    <t>ПМ 4.3</t>
  </si>
  <si>
    <t xml:space="preserve">РО 5.1 </t>
  </si>
  <si>
    <t>РО 5.2</t>
  </si>
  <si>
    <t xml:space="preserve">РО 5.3 </t>
  </si>
  <si>
    <t>РО 5.5</t>
  </si>
  <si>
    <t>РО 5.6</t>
  </si>
  <si>
    <t>РО 5.4</t>
  </si>
  <si>
    <t>Выполнение окрашивания и перманентной завивки волос</t>
  </si>
  <si>
    <t>Проводить процесс мытья  профилактический уход за волосами</t>
  </si>
  <si>
    <t>Выполнять окрашивание волосв различные цвета и оттенки</t>
  </si>
  <si>
    <t>Выполнять осветление волос</t>
  </si>
  <si>
    <t>Выполнять тонирование волос</t>
  </si>
  <si>
    <t>Выполнять прикорневой объем в разных техниках</t>
  </si>
  <si>
    <t>Выполнять перманентную завивку и выпрямление волос</t>
  </si>
  <si>
    <t>ПМ 6</t>
  </si>
  <si>
    <t>Моделирование причесок</t>
  </si>
  <si>
    <t>РО 6.1</t>
  </si>
  <si>
    <t>РО 6.2</t>
  </si>
  <si>
    <t>РО 6.3</t>
  </si>
  <si>
    <t>РО 6.4</t>
  </si>
  <si>
    <t>РО 6.5</t>
  </si>
  <si>
    <t>РО 6.6</t>
  </si>
  <si>
    <t>Выполнять элементы причесок</t>
  </si>
  <si>
    <t>Выполнять эскизы причесок</t>
  </si>
  <si>
    <t>Выполнять модельные прически</t>
  </si>
  <si>
    <t>Выполнять исторические и актуальные модели причесок</t>
  </si>
  <si>
    <t>Выполнять конкурсные и фантазийные прически</t>
  </si>
  <si>
    <t>Выполнять художественное оформление прически</t>
  </si>
  <si>
    <t>ПМ 6.1</t>
  </si>
  <si>
    <t>ПМ 6.2</t>
  </si>
  <si>
    <t>ПМ 6.3</t>
  </si>
  <si>
    <t>ПМ 7</t>
  </si>
  <si>
    <t>РО 7.1</t>
  </si>
  <si>
    <t>РО 7.2</t>
  </si>
  <si>
    <t>РО 7.3</t>
  </si>
  <si>
    <t>РО 7.4</t>
  </si>
  <si>
    <t>РО 7.5</t>
  </si>
  <si>
    <t>ПМ 7.1</t>
  </si>
  <si>
    <t>Технология выполнения постижерных работ</t>
  </si>
  <si>
    <t>ПМ 7.2</t>
  </si>
  <si>
    <t>ПМ 7.3</t>
  </si>
  <si>
    <t>Изготавливать постижерные изделия из натуральных и искусственных волос</t>
  </si>
  <si>
    <t>Выполнять уход и ремонт постижерных украшений и  изделий</t>
  </si>
  <si>
    <t>Выполнять холодное и горячее наращивание волос</t>
  </si>
  <si>
    <t>Выполнять эскизы и постижерные украшения</t>
  </si>
  <si>
    <t>К 3</t>
  </si>
  <si>
    <t>Мое здоровье</t>
  </si>
  <si>
    <t>Языкознание</t>
  </si>
  <si>
    <t>Основы эффективного трудоустройства</t>
  </si>
  <si>
    <t>Ф 7</t>
  </si>
  <si>
    <t>Дизайн причесок</t>
  </si>
  <si>
    <t>Декоративная косметика и гримм</t>
  </si>
  <si>
    <t>ООД,     БМ 1, БМ 2, БМ 3</t>
  </si>
  <si>
    <r>
      <t xml:space="preserve">   </t>
    </r>
    <r>
      <rPr>
        <b/>
        <sz val="10"/>
        <rFont val="Times New Roman"/>
        <family val="1"/>
      </rPr>
      <t xml:space="preserve"> ПМ 1, ПМ 2</t>
    </r>
  </si>
  <si>
    <t>ПМ3</t>
  </si>
  <si>
    <t>ОДД, БМ1,БМ2,БМ3</t>
  </si>
  <si>
    <t xml:space="preserve">                      БМ 1,БМ 2, БМ 3, ПМ 4</t>
  </si>
  <si>
    <t>БМ 1, ПМ 6</t>
  </si>
  <si>
    <t>Согласовано</t>
  </si>
  <si>
    <t xml:space="preserve">Директор КГУ "Карагандинский колледж </t>
  </si>
  <si>
    <t>технологии и сервиса"</t>
  </si>
  <si>
    <t>Разработчики:</t>
  </si>
  <si>
    <t>заместитель руководителя по учебной работе                                                    Гордиенко И.А.</t>
  </si>
  <si>
    <t xml:space="preserve">заместитель руководителя по производственной работе                                  Сакенова Б.Е.  </t>
  </si>
  <si>
    <r>
      <t xml:space="preserve">Рекомендовано методическим Советом организации образования </t>
    </r>
    <r>
      <rPr>
        <sz val="12"/>
        <color indexed="8"/>
        <rFont val="Times New Roman"/>
        <family val="1"/>
      </rPr>
      <t xml:space="preserve"> </t>
    </r>
  </si>
  <si>
    <t>Протокол №____от «____ »________2020г.</t>
  </si>
  <si>
    <t>Секретарь: _____________</t>
  </si>
  <si>
    <r>
      <t xml:space="preserve">                           </t>
    </r>
    <r>
      <rPr>
        <sz val="8"/>
        <color indexed="8"/>
        <rFont val="Times New Roman"/>
        <family val="1"/>
      </rPr>
      <t>подпись</t>
    </r>
  </si>
  <si>
    <t>РАБОЧЕГО УЧЕБНОГО ПЛАНА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</si>
</sst>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vertical="center" textRotation="90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0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20" fillId="35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32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wrapText="1"/>
    </xf>
    <xf numFmtId="1" fontId="7" fillId="3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0" fontId="4" fillId="7" borderId="11" xfId="0" applyFont="1" applyFill="1" applyBorder="1" applyAlignment="1">
      <alignment horizontal="center" vertical="top"/>
    </xf>
    <xf numFmtId="16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76" fillId="0" borderId="0" xfId="0" applyFont="1" applyBorder="1" applyAlignment="1">
      <alignment/>
    </xf>
    <xf numFmtId="0" fontId="8" fillId="35" borderId="14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4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74" fillId="33" borderId="10" xfId="0" applyFont="1" applyFill="1" applyBorder="1" applyAlignment="1">
      <alignment horizontal="center" vertical="center" textRotation="90" wrapText="1"/>
    </xf>
    <xf numFmtId="0" fontId="74" fillId="33" borderId="17" xfId="0" applyFont="1" applyFill="1" applyBorder="1" applyAlignment="1">
      <alignment horizontal="center" vertical="center" textRotation="90" wrapText="1"/>
    </xf>
    <xf numFmtId="0" fontId="7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9" fillId="34" borderId="10" xfId="0" applyFont="1" applyFill="1" applyBorder="1" applyAlignment="1">
      <alignment wrapText="1"/>
    </xf>
    <xf numFmtId="0" fontId="80" fillId="34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5" fillId="35" borderId="10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79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/>
    </xf>
    <xf numFmtId="0" fontId="79" fillId="0" borderId="0" xfId="0" applyFont="1" applyBorder="1" applyAlignment="1">
      <alignment vertical="top"/>
    </xf>
    <xf numFmtId="0" fontId="79" fillId="0" borderId="0" xfId="0" applyFont="1" applyBorder="1" applyAlignment="1">
      <alignment vertical="center" textRotation="90" wrapText="1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wrapText="1"/>
    </xf>
    <xf numFmtId="0" fontId="85" fillId="0" borderId="0" xfId="0" applyFont="1" applyAlignment="1">
      <alignment vertical="center"/>
    </xf>
    <xf numFmtId="0" fontId="20" fillId="35" borderId="10" xfId="0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wrapText="1"/>
    </xf>
    <xf numFmtId="0" fontId="84" fillId="33" borderId="10" xfId="0" applyFont="1" applyFill="1" applyBorder="1" applyAlignment="1">
      <alignment vertical="top" wrapText="1"/>
    </xf>
    <xf numFmtId="0" fontId="75" fillId="33" borderId="16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9" fillId="35" borderId="16" xfId="0" applyFont="1" applyFill="1" applyBorder="1" applyAlignment="1">
      <alignment wrapText="1"/>
    </xf>
    <xf numFmtId="0" fontId="20" fillId="35" borderId="18" xfId="0" applyFont="1" applyFill="1" applyBorder="1" applyAlignment="1">
      <alignment horizontal="center" vertical="center"/>
    </xf>
    <xf numFmtId="0" fontId="79" fillId="35" borderId="16" xfId="0" applyFont="1" applyFill="1" applyBorder="1" applyAlignment="1">
      <alignment horizontal="left" vertical="top" wrapText="1"/>
    </xf>
    <xf numFmtId="0" fontId="75" fillId="35" borderId="16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vertical="center" wrapText="1"/>
    </xf>
    <xf numFmtId="0" fontId="86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6" fillId="34" borderId="16" xfId="0" applyFont="1" applyFill="1" applyBorder="1" applyAlignment="1">
      <alignment vertical="center" wrapText="1"/>
    </xf>
    <xf numFmtId="0" fontId="86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77" fillId="34" borderId="16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77" fillId="34" borderId="13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74" fillId="35" borderId="10" xfId="0" applyFont="1" applyFill="1" applyBorder="1" applyAlignment="1">
      <alignment vertical="center" textRotation="90" wrapText="1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83" fillId="0" borderId="0" xfId="0" applyFont="1" applyAlignment="1">
      <alignment horizontal="left" indent="2"/>
    </xf>
    <xf numFmtId="0" fontId="84" fillId="0" borderId="0" xfId="0" applyFont="1" applyAlignment="1">
      <alignment/>
    </xf>
    <xf numFmtId="0" fontId="87" fillId="0" borderId="0" xfId="0" applyFont="1" applyAlignment="1">
      <alignment/>
    </xf>
    <xf numFmtId="0" fontId="85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81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/>
    </xf>
    <xf numFmtId="0" fontId="79" fillId="0" borderId="26" xfId="0" applyFont="1" applyBorder="1" applyAlignment="1">
      <alignment/>
    </xf>
    <xf numFmtId="0" fontId="79" fillId="0" borderId="27" xfId="0" applyFont="1" applyBorder="1" applyAlignment="1">
      <alignment horizontal="center"/>
    </xf>
    <xf numFmtId="0" fontId="20" fillId="35" borderId="12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0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 quotePrefix="1">
      <alignment horizontal="center"/>
    </xf>
    <xf numFmtId="0" fontId="8" fillId="35" borderId="16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81" fillId="15" borderId="1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35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1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77" fillId="35" borderId="12" xfId="0" applyFont="1" applyFill="1" applyBorder="1" applyAlignment="1">
      <alignment horizontal="center"/>
    </xf>
    <xf numFmtId="0" fontId="77" fillId="0" borderId="29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79" fillId="34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77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20" fillId="35" borderId="32" xfId="0" applyNumberFormat="1" applyFont="1" applyFill="1" applyBorder="1" applyAlignment="1">
      <alignment horizontal="center"/>
    </xf>
    <xf numFmtId="0" fontId="20" fillId="34" borderId="32" xfId="0" applyNumberFormat="1" applyFont="1" applyFill="1" applyBorder="1" applyAlignment="1">
      <alignment horizontal="center"/>
    </xf>
    <xf numFmtId="0" fontId="20" fillId="35" borderId="25" xfId="0" applyNumberFormat="1" applyFont="1" applyFill="1" applyBorder="1" applyAlignment="1">
      <alignment horizontal="center"/>
    </xf>
    <xf numFmtId="0" fontId="20" fillId="34" borderId="25" xfId="0" applyNumberFormat="1" applyFont="1" applyFill="1" applyBorder="1" applyAlignment="1">
      <alignment horizontal="center"/>
    </xf>
    <xf numFmtId="49" fontId="20" fillId="34" borderId="25" xfId="0" applyNumberFormat="1" applyFont="1" applyFill="1" applyBorder="1" applyAlignment="1">
      <alignment horizontal="center"/>
    </xf>
    <xf numFmtId="49" fontId="20" fillId="34" borderId="32" xfId="0" applyNumberFormat="1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 horizontal="center"/>
    </xf>
    <xf numFmtId="0" fontId="20" fillId="34" borderId="35" xfId="0" applyNumberFormat="1" applyFont="1" applyFill="1" applyBorder="1" applyAlignment="1">
      <alignment horizontal="center"/>
    </xf>
    <xf numFmtId="0" fontId="20" fillId="34" borderId="34" xfId="0" applyNumberFormat="1" applyFont="1" applyFill="1" applyBorder="1" applyAlignment="1">
      <alignment horizontal="center"/>
    </xf>
    <xf numFmtId="0" fontId="75" fillId="35" borderId="12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wrapText="1"/>
    </xf>
    <xf numFmtId="0" fontId="20" fillId="35" borderId="20" xfId="0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/>
    </xf>
    <xf numFmtId="0" fontId="75" fillId="36" borderId="36" xfId="0" applyFont="1" applyFill="1" applyBorder="1" applyAlignment="1">
      <alignment horizontal="center" vertical="center" wrapText="1"/>
    </xf>
    <xf numFmtId="0" fontId="75" fillId="36" borderId="37" xfId="0" applyFont="1" applyFill="1" applyBorder="1" applyAlignment="1">
      <alignment vertical="center" wrapText="1"/>
    </xf>
    <xf numFmtId="0" fontId="7" fillId="36" borderId="37" xfId="0" applyFont="1" applyFill="1" applyBorder="1" applyAlignment="1">
      <alignment horizontal="center"/>
    </xf>
    <xf numFmtId="0" fontId="80" fillId="36" borderId="37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9" fillId="34" borderId="16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/>
    </xf>
    <xf numFmtId="0" fontId="20" fillId="35" borderId="17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vertical="top" wrapText="1"/>
    </xf>
    <xf numFmtId="0" fontId="20" fillId="34" borderId="16" xfId="0" applyFont="1" applyFill="1" applyBorder="1" applyAlignment="1">
      <alignment vertical="center"/>
    </xf>
    <xf numFmtId="0" fontId="84" fillId="0" borderId="10" xfId="0" applyFont="1" applyBorder="1" applyAlignment="1">
      <alignment wrapText="1"/>
    </xf>
    <xf numFmtId="0" fontId="20" fillId="35" borderId="12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75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 horizontal="center" vertical="center" wrapText="1"/>
    </xf>
    <xf numFmtId="0" fontId="84" fillId="34" borderId="13" xfId="0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/>
    </xf>
    <xf numFmtId="0" fontId="77" fillId="34" borderId="18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0" fillId="0" borderId="2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75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/>
    </xf>
    <xf numFmtId="0" fontId="20" fillId="0" borderId="41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77" fillId="0" borderId="41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5" fillId="34" borderId="18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49" fontId="7" fillId="34" borderId="34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wrapText="1"/>
    </xf>
    <xf numFmtId="0" fontId="20" fillId="35" borderId="23" xfId="0" applyFont="1" applyFill="1" applyBorder="1" applyAlignment="1">
      <alignment horizontal="center"/>
    </xf>
    <xf numFmtId="0" fontId="20" fillId="35" borderId="40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wrapText="1"/>
    </xf>
    <xf numFmtId="0" fontId="7" fillId="0" borderId="3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/>
    </xf>
    <xf numFmtId="0" fontId="20" fillId="35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8" fillId="34" borderId="36" xfId="0" applyFont="1" applyFill="1" applyBorder="1" applyAlignment="1">
      <alignment vertical="top" wrapText="1"/>
    </xf>
    <xf numFmtId="0" fontId="75" fillId="34" borderId="37" xfId="0" applyFont="1" applyFill="1" applyBorder="1" applyAlignment="1">
      <alignment horizontal="right" vertical="center" wrapText="1"/>
    </xf>
    <xf numFmtId="0" fontId="88" fillId="34" borderId="37" xfId="0" applyFont="1" applyFill="1" applyBorder="1" applyAlignment="1">
      <alignment vertical="top" wrapText="1"/>
    </xf>
    <xf numFmtId="0" fontId="79" fillId="34" borderId="37" xfId="0" applyFont="1" applyFill="1" applyBorder="1" applyAlignment="1">
      <alignment vertical="top" wrapText="1"/>
    </xf>
    <xf numFmtId="0" fontId="75" fillId="34" borderId="37" xfId="0" applyFont="1" applyFill="1" applyBorder="1" applyAlignment="1">
      <alignment vertical="center" wrapText="1"/>
    </xf>
    <xf numFmtId="0" fontId="84" fillId="34" borderId="37" xfId="0" applyFont="1" applyFill="1" applyBorder="1" applyAlignment="1">
      <alignment vertical="center" wrapText="1"/>
    </xf>
    <xf numFmtId="0" fontId="84" fillId="34" borderId="41" xfId="0" applyFont="1" applyFill="1" applyBorder="1" applyAlignment="1">
      <alignment vertical="center" wrapText="1"/>
    </xf>
    <xf numFmtId="0" fontId="20" fillId="34" borderId="41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/>
    </xf>
    <xf numFmtId="0" fontId="20" fillId="34" borderId="38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top" wrapText="1"/>
    </xf>
    <xf numFmtId="0" fontId="10" fillId="37" borderId="43" xfId="0" applyFont="1" applyFill="1" applyBorder="1" applyAlignment="1">
      <alignment vertical="center"/>
    </xf>
    <xf numFmtId="0" fontId="81" fillId="7" borderId="17" xfId="0" applyFont="1" applyFill="1" applyBorder="1" applyAlignment="1">
      <alignment vertical="center"/>
    </xf>
    <xf numFmtId="0" fontId="81" fillId="7" borderId="13" xfId="0" applyFont="1" applyFill="1" applyBorder="1" applyAlignment="1">
      <alignment vertical="center"/>
    </xf>
    <xf numFmtId="0" fontId="10" fillId="35" borderId="16" xfId="0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89" fillId="0" borderId="10" xfId="0" applyFont="1" applyFill="1" applyBorder="1" applyAlignment="1">
      <alignment horizontal="center"/>
    </xf>
    <xf numFmtId="0" fontId="81" fillId="0" borderId="16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81" fillId="7" borderId="10" xfId="0" applyFont="1" applyFill="1" applyBorder="1" applyAlignment="1">
      <alignment vertical="center"/>
    </xf>
    <xf numFmtId="0" fontId="10" fillId="38" borderId="16" xfId="0" applyFont="1" applyFill="1" applyBorder="1" applyAlignment="1">
      <alignment vertical="center"/>
    </xf>
    <xf numFmtId="0" fontId="10" fillId="38" borderId="12" xfId="0" applyFont="1" applyFill="1" applyBorder="1" applyAlignment="1">
      <alignment vertical="center"/>
    </xf>
    <xf numFmtId="0" fontId="81" fillId="7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1" fillId="7" borderId="17" xfId="0" applyFont="1" applyFill="1" applyBorder="1" applyAlignment="1">
      <alignment/>
    </xf>
    <xf numFmtId="0" fontId="81" fillId="7" borderId="0" xfId="0" applyFont="1" applyFill="1" applyBorder="1" applyAlignment="1">
      <alignment vertical="center"/>
    </xf>
    <xf numFmtId="0" fontId="81" fillId="7" borderId="0" xfId="0" applyFont="1" applyFill="1" applyBorder="1" applyAlignment="1">
      <alignment/>
    </xf>
    <xf numFmtId="0" fontId="81" fillId="7" borderId="44" xfId="0" applyFont="1" applyFill="1" applyBorder="1" applyAlignment="1">
      <alignment vertical="center"/>
    </xf>
    <xf numFmtId="0" fontId="81" fillId="7" borderId="14" xfId="0" applyFont="1" applyFill="1" applyBorder="1" applyAlignment="1">
      <alignment/>
    </xf>
    <xf numFmtId="0" fontId="10" fillId="7" borderId="44" xfId="0" applyFont="1" applyFill="1" applyBorder="1" applyAlignment="1">
      <alignment vertical="center"/>
    </xf>
    <xf numFmtId="0" fontId="4" fillId="7" borderId="0" xfId="0" applyFont="1" applyFill="1" applyBorder="1" applyAlignment="1">
      <alignment vertical="top"/>
    </xf>
    <xf numFmtId="0" fontId="4" fillId="7" borderId="15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0" fillId="7" borderId="17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30" fillId="37" borderId="42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vertic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3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9" fillId="0" borderId="11" xfId="0" applyFont="1" applyBorder="1" applyAlignment="1">
      <alignment horizontal="left"/>
    </xf>
    <xf numFmtId="0" fontId="79" fillId="0" borderId="13" xfId="0" applyFont="1" applyBorder="1" applyAlignment="1">
      <alignment horizontal="left"/>
    </xf>
    <xf numFmtId="0" fontId="7" fillId="34" borderId="1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0" fillId="35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/>
    </xf>
    <xf numFmtId="0" fontId="10" fillId="0" borderId="45" xfId="0" applyFont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5" fillId="34" borderId="33" xfId="0" applyFont="1" applyFill="1" applyBorder="1" applyAlignment="1">
      <alignment horizontal="left" vertical="center" wrapText="1"/>
    </xf>
    <xf numFmtId="0" fontId="75" fillId="34" borderId="14" xfId="0" applyFont="1" applyFill="1" applyBorder="1" applyAlignment="1">
      <alignment horizontal="left" vertical="center" wrapText="1"/>
    </xf>
    <xf numFmtId="0" fontId="75" fillId="34" borderId="18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textRotation="90"/>
    </xf>
    <xf numFmtId="0" fontId="30" fillId="0" borderId="19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center" vertical="center" textRotation="90"/>
    </xf>
    <xf numFmtId="0" fontId="10" fillId="35" borderId="16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47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89" fillId="7" borderId="17" xfId="0" applyFont="1" applyFill="1" applyBorder="1" applyAlignment="1">
      <alignment horizontal="right"/>
    </xf>
    <xf numFmtId="0" fontId="89" fillId="7" borderId="13" xfId="0" applyFont="1" applyFill="1" applyBorder="1" applyAlignment="1">
      <alignment horizontal="right"/>
    </xf>
    <xf numFmtId="0" fontId="81" fillId="15" borderId="19" xfId="0" applyFont="1" applyFill="1" applyBorder="1" applyAlignment="1">
      <alignment horizontal="center" vertical="center"/>
    </xf>
    <xf numFmtId="0" fontId="81" fillId="15" borderId="12" xfId="0" applyFont="1" applyFill="1" applyBorder="1" applyAlignment="1">
      <alignment horizontal="center" vertical="center"/>
    </xf>
    <xf numFmtId="0" fontId="81" fillId="15" borderId="15" xfId="0" applyFont="1" applyFill="1" applyBorder="1" applyAlignment="1">
      <alignment horizontal="center" vertical="center"/>
    </xf>
    <xf numFmtId="0" fontId="81" fillId="15" borderId="24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center" wrapText="1"/>
    </xf>
    <xf numFmtId="0" fontId="90" fillId="0" borderId="52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56" xfId="0" applyFont="1" applyBorder="1" applyAlignment="1">
      <alignment horizontal="center" vertical="center" wrapText="1"/>
    </xf>
    <xf numFmtId="0" fontId="90" fillId="0" borderId="51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0" fontId="90" fillId="0" borderId="55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57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top"/>
    </xf>
    <xf numFmtId="0" fontId="10" fillId="7" borderId="17" xfId="0" applyFont="1" applyFill="1" applyBorder="1" applyAlignment="1">
      <alignment horizontal="center" vertical="top"/>
    </xf>
    <xf numFmtId="0" fontId="81" fillId="15" borderId="16" xfId="0" applyFont="1" applyFill="1" applyBorder="1" applyAlignment="1">
      <alignment horizontal="center" vertical="center"/>
    </xf>
    <xf numFmtId="0" fontId="81" fillId="40" borderId="33" xfId="0" applyFont="1" applyFill="1" applyBorder="1" applyAlignment="1">
      <alignment horizontal="center" vertical="center"/>
    </xf>
    <xf numFmtId="0" fontId="81" fillId="40" borderId="2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top"/>
    </xf>
    <xf numFmtId="0" fontId="10" fillId="10" borderId="33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top"/>
    </xf>
    <xf numFmtId="0" fontId="10" fillId="35" borderId="12" xfId="0" applyFont="1" applyFill="1" applyBorder="1" applyAlignment="1">
      <alignment horizontal="center" vertical="top"/>
    </xf>
    <xf numFmtId="0" fontId="81" fillId="0" borderId="16" xfId="0" applyFont="1" applyFill="1" applyBorder="1" applyAlignment="1">
      <alignment horizontal="center" vertical="top"/>
    </xf>
    <xf numFmtId="0" fontId="81" fillId="0" borderId="12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9" fillId="39" borderId="19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81" fillId="40" borderId="16" xfId="0" applyFont="1" applyFill="1" applyBorder="1" applyAlignment="1">
      <alignment horizontal="center" vertical="center"/>
    </xf>
    <xf numFmtId="0" fontId="81" fillId="40" borderId="1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1" fillId="40" borderId="10" xfId="0" applyFont="1" applyFill="1" applyBorder="1" applyAlignment="1">
      <alignment horizontal="center" vertical="center"/>
    </xf>
    <xf numFmtId="0" fontId="81" fillId="40" borderId="11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81" fillId="40" borderId="13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top"/>
    </xf>
    <xf numFmtId="0" fontId="89" fillId="0" borderId="12" xfId="0" applyFont="1" applyFill="1" applyBorder="1" applyAlignment="1">
      <alignment horizontal="center" vertical="top"/>
    </xf>
    <xf numFmtId="0" fontId="81" fillId="7" borderId="11" xfId="0" applyFont="1" applyFill="1" applyBorder="1" applyAlignment="1">
      <alignment horizontal="center" vertical="center"/>
    </xf>
    <xf numFmtId="0" fontId="81" fillId="7" borderId="17" xfId="0" applyFont="1" applyFill="1" applyBorder="1" applyAlignment="1">
      <alignment horizontal="center" vertical="center"/>
    </xf>
    <xf numFmtId="0" fontId="81" fillId="7" borderId="13" xfId="0" applyFont="1" applyFill="1" applyBorder="1" applyAlignment="1">
      <alignment horizontal="center" vertical="center"/>
    </xf>
    <xf numFmtId="0" fontId="81" fillId="35" borderId="16" xfId="0" applyFont="1" applyFill="1" applyBorder="1" applyAlignment="1">
      <alignment horizontal="center" vertical="top"/>
    </xf>
    <xf numFmtId="0" fontId="81" fillId="35" borderId="12" xfId="0" applyFont="1" applyFill="1" applyBorder="1" applyAlignment="1">
      <alignment horizontal="center" vertical="top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85" fillId="0" borderId="44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44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/>
    </xf>
    <xf numFmtId="0" fontId="76" fillId="0" borderId="59" xfId="0" applyFont="1" applyBorder="1" applyAlignment="1">
      <alignment horizontal="center"/>
    </xf>
    <xf numFmtId="0" fontId="79" fillId="0" borderId="60" xfId="0" applyFont="1" applyBorder="1" applyAlignment="1">
      <alignment horizontal="center"/>
    </xf>
    <xf numFmtId="0" fontId="79" fillId="0" borderId="61" xfId="0" applyFont="1" applyBorder="1" applyAlignment="1">
      <alignment horizontal="center"/>
    </xf>
    <xf numFmtId="0" fontId="82" fillId="0" borderId="62" xfId="0" applyFont="1" applyBorder="1" applyAlignment="1">
      <alignment horizontal="center" vertical="center" wrapText="1"/>
    </xf>
    <xf numFmtId="0" fontId="82" fillId="0" borderId="63" xfId="0" applyFont="1" applyBorder="1" applyAlignment="1">
      <alignment horizontal="center" vertical="center" wrapText="1"/>
    </xf>
    <xf numFmtId="0" fontId="82" fillId="0" borderId="6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2"/>
  <sheetViews>
    <sheetView tabSelected="1" workbookViewId="0" topLeftCell="A31">
      <selection activeCell="C23" sqref="C23"/>
    </sheetView>
  </sheetViews>
  <sheetFormatPr defaultColWidth="9.140625" defaultRowHeight="15"/>
  <cols>
    <col min="1" max="1" width="11.57421875" style="4" customWidth="1"/>
    <col min="2" max="2" width="44.8515625" style="4" customWidth="1"/>
    <col min="3" max="3" width="5.140625" style="4" customWidth="1"/>
    <col min="4" max="4" width="6.00390625" style="4" customWidth="1"/>
    <col min="5" max="5" width="4.57421875" style="4" customWidth="1"/>
    <col min="6" max="6" width="6.00390625" style="4" customWidth="1"/>
    <col min="7" max="7" width="5.57421875" style="4" customWidth="1"/>
    <col min="8" max="8" width="5.8515625" style="4" customWidth="1"/>
    <col min="9" max="9" width="5.7109375" style="4" customWidth="1"/>
    <col min="10" max="10" width="4.8515625" style="4" customWidth="1"/>
    <col min="11" max="11" width="6.421875" style="4" customWidth="1"/>
    <col min="12" max="12" width="5.8515625" style="4" customWidth="1"/>
    <col min="13" max="13" width="4.7109375" style="4" customWidth="1"/>
    <col min="14" max="14" width="5.00390625" style="4" customWidth="1"/>
    <col min="15" max="16" width="4.7109375" style="180" customWidth="1"/>
    <col min="17" max="17" width="6.140625" style="180" customWidth="1"/>
    <col min="18" max="18" width="5.421875" style="180" customWidth="1"/>
    <col min="19" max="19" width="5.00390625" style="0" customWidth="1"/>
    <col min="20" max="20" width="5.28125" style="0" customWidth="1"/>
  </cols>
  <sheetData>
    <row r="1" spans="1:19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76"/>
      <c r="P1" s="176"/>
      <c r="Q1" s="176"/>
      <c r="R1" s="176"/>
      <c r="S1" s="1"/>
    </row>
    <row r="2" spans="1:19" ht="15.75">
      <c r="A2" s="444" t="s">
        <v>275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77"/>
      <c r="P3" s="177"/>
      <c r="Q3" s="177"/>
      <c r="R3" s="177"/>
      <c r="S3" s="10"/>
    </row>
    <row r="4" spans="1:19" ht="15.75">
      <c r="A4" s="10"/>
      <c r="B4" s="434" t="s">
        <v>150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177"/>
      <c r="P4" s="177"/>
      <c r="Q4" s="177"/>
      <c r="R4" s="177"/>
      <c r="S4" s="3"/>
    </row>
    <row r="5" spans="1:18" ht="15" customHeight="1">
      <c r="A5" s="10"/>
      <c r="B5" s="434" t="s">
        <v>147</v>
      </c>
      <c r="C5" s="434"/>
      <c r="D5" s="434"/>
      <c r="E5" s="434"/>
      <c r="F5" s="434"/>
      <c r="G5" s="434"/>
      <c r="H5" s="434"/>
      <c r="I5" s="434"/>
      <c r="J5" s="100"/>
      <c r="K5" s="100"/>
      <c r="L5" s="100"/>
      <c r="M5" s="100"/>
      <c r="N5"/>
      <c r="O5" s="177"/>
      <c r="P5" s="177"/>
      <c r="Q5" s="177"/>
      <c r="R5" s="177"/>
    </row>
    <row r="6" spans="1:18" ht="16.5" customHeight="1">
      <c r="A6" s="10"/>
      <c r="B6" s="434" t="s">
        <v>146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/>
      <c r="O6" s="177"/>
      <c r="P6" s="177"/>
      <c r="Q6" s="177"/>
      <c r="R6" s="177"/>
    </row>
    <row r="7" spans="1:18" ht="16.5" customHeight="1">
      <c r="A7" s="10"/>
      <c r="B7" s="101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M7"/>
      <c r="N7"/>
      <c r="O7" s="177"/>
      <c r="P7" s="177"/>
      <c r="Q7" s="177"/>
      <c r="R7" s="177"/>
    </row>
    <row r="8" spans="1:18" ht="15.75">
      <c r="A8" s="10"/>
      <c r="B8" s="101" t="s">
        <v>149</v>
      </c>
      <c r="C8" s="101"/>
      <c r="D8" s="101"/>
      <c r="E8" s="101"/>
      <c r="F8" s="101"/>
      <c r="G8" s="101"/>
      <c r="H8" s="101"/>
      <c r="I8" s="101"/>
      <c r="J8" s="101"/>
      <c r="K8" s="101"/>
      <c r="M8"/>
      <c r="N8"/>
      <c r="O8" s="177"/>
      <c r="P8" s="177"/>
      <c r="Q8" s="177"/>
      <c r="R8" s="177"/>
    </row>
    <row r="9" spans="1:18" ht="16.5" thickBot="1">
      <c r="A9" s="3"/>
      <c r="F9" s="101"/>
      <c r="G9" s="101"/>
      <c r="H9" s="101"/>
      <c r="I9" s="101"/>
      <c r="J9" s="101"/>
      <c r="K9" s="101"/>
      <c r="M9"/>
      <c r="N9"/>
      <c r="O9" s="176"/>
      <c r="P9" s="176"/>
      <c r="Q9" s="176"/>
      <c r="R9" s="176"/>
    </row>
    <row r="10" spans="1:18" ht="37.5" customHeight="1">
      <c r="A10" s="445" t="s">
        <v>20</v>
      </c>
      <c r="B10" s="445" t="s">
        <v>151</v>
      </c>
      <c r="C10" s="451" t="s">
        <v>79</v>
      </c>
      <c r="D10" s="435"/>
      <c r="E10" s="435"/>
      <c r="F10" s="467" t="s">
        <v>152</v>
      </c>
      <c r="G10" s="238" t="s">
        <v>82</v>
      </c>
      <c r="H10" s="435" t="s">
        <v>83</v>
      </c>
      <c r="I10" s="435"/>
      <c r="J10" s="435"/>
      <c r="K10" s="435"/>
      <c r="L10" s="436"/>
      <c r="M10" s="452" t="s">
        <v>156</v>
      </c>
      <c r="N10" s="453"/>
      <c r="O10" s="453"/>
      <c r="P10" s="453"/>
      <c r="Q10" s="453"/>
      <c r="R10" s="454"/>
    </row>
    <row r="11" spans="1:19" ht="16.5" customHeight="1">
      <c r="A11" s="445"/>
      <c r="B11" s="445"/>
      <c r="C11" s="446" t="s">
        <v>81</v>
      </c>
      <c r="D11" s="446" t="s">
        <v>80</v>
      </c>
      <c r="E11" s="437" t="s">
        <v>153</v>
      </c>
      <c r="F11" s="468"/>
      <c r="G11" s="448" t="s">
        <v>154</v>
      </c>
      <c r="H11" s="461" t="s">
        <v>155</v>
      </c>
      <c r="I11" s="461"/>
      <c r="J11" s="461"/>
      <c r="K11" s="461"/>
      <c r="L11" s="462"/>
      <c r="M11" s="450" t="s">
        <v>21</v>
      </c>
      <c r="N11" s="450"/>
      <c r="O11" s="439" t="s">
        <v>22</v>
      </c>
      <c r="P11" s="439"/>
      <c r="Q11" s="460" t="s">
        <v>23</v>
      </c>
      <c r="R11" s="460"/>
      <c r="S11" s="7"/>
    </row>
    <row r="12" spans="1:20" ht="89.25" customHeight="1">
      <c r="A12" s="445"/>
      <c r="B12" s="445"/>
      <c r="C12" s="447"/>
      <c r="D12" s="447"/>
      <c r="E12" s="438"/>
      <c r="F12" s="468"/>
      <c r="G12" s="449"/>
      <c r="H12" s="235" t="s">
        <v>84</v>
      </c>
      <c r="I12" s="102" t="s">
        <v>86</v>
      </c>
      <c r="J12" s="102" t="s">
        <v>85</v>
      </c>
      <c r="K12" s="103" t="s">
        <v>69</v>
      </c>
      <c r="L12" s="104" t="s">
        <v>18</v>
      </c>
      <c r="M12" s="22" t="s">
        <v>98</v>
      </c>
      <c r="N12" s="22" t="s">
        <v>276</v>
      </c>
      <c r="O12" s="178" t="s">
        <v>277</v>
      </c>
      <c r="P12" s="178" t="s">
        <v>278</v>
      </c>
      <c r="Q12" s="178" t="s">
        <v>101</v>
      </c>
      <c r="R12" s="178" t="s">
        <v>279</v>
      </c>
      <c r="S12" s="7"/>
      <c r="T12" s="7"/>
    </row>
    <row r="13" spans="1:19" ht="15.75">
      <c r="A13" s="11">
        <v>1</v>
      </c>
      <c r="B13" s="11">
        <v>2</v>
      </c>
      <c r="C13" s="11">
        <v>3</v>
      </c>
      <c r="D13" s="11">
        <v>4</v>
      </c>
      <c r="E13" s="232">
        <v>5</v>
      </c>
      <c r="F13" s="239">
        <v>6</v>
      </c>
      <c r="G13" s="239">
        <v>7</v>
      </c>
      <c r="H13" s="236">
        <v>8</v>
      </c>
      <c r="I13" s="11">
        <v>9</v>
      </c>
      <c r="J13" s="11">
        <v>10</v>
      </c>
      <c r="K13" s="20">
        <v>11</v>
      </c>
      <c r="L13" s="20">
        <v>12</v>
      </c>
      <c r="M13" s="21">
        <v>13</v>
      </c>
      <c r="N13" s="21">
        <v>14</v>
      </c>
      <c r="O13" s="208">
        <v>15</v>
      </c>
      <c r="P13" s="208">
        <v>16</v>
      </c>
      <c r="Q13" s="208">
        <v>17</v>
      </c>
      <c r="R13" s="208">
        <v>18</v>
      </c>
      <c r="S13" s="7"/>
    </row>
    <row r="14" spans="1:19" ht="31.5">
      <c r="A14" s="17" t="s">
        <v>72</v>
      </c>
      <c r="B14" s="18" t="s">
        <v>34</v>
      </c>
      <c r="C14" s="12">
        <v>5</v>
      </c>
      <c r="D14" s="12">
        <v>25</v>
      </c>
      <c r="E14" s="244">
        <v>27</v>
      </c>
      <c r="F14" s="240">
        <f>SUM(F24,F29,F34)</f>
        <v>57</v>
      </c>
      <c r="G14" s="240">
        <f>SUM(G24,G29,G34)</f>
        <v>1368</v>
      </c>
      <c r="H14" s="29">
        <f>SUM(H24,H29,H34)</f>
        <v>646</v>
      </c>
      <c r="I14" s="12">
        <f>SUM(I24,I29,I34)</f>
        <v>722</v>
      </c>
      <c r="J14" s="12"/>
      <c r="K14" s="12"/>
      <c r="L14" s="12"/>
      <c r="M14" s="12">
        <f>SUM(M24,M29,M34)</f>
        <v>612</v>
      </c>
      <c r="N14" s="12">
        <v>540</v>
      </c>
      <c r="O14" s="106">
        <v>216</v>
      </c>
      <c r="P14" s="106"/>
      <c r="Q14" s="106"/>
      <c r="R14" s="106"/>
      <c r="S14" s="7"/>
    </row>
    <row r="15" spans="1:19" ht="15.75">
      <c r="A15" s="14" t="s">
        <v>125</v>
      </c>
      <c r="B15" s="23" t="s">
        <v>27</v>
      </c>
      <c r="C15" s="12">
        <v>3</v>
      </c>
      <c r="D15" s="14">
        <v>1.2</v>
      </c>
      <c r="E15" s="233">
        <v>3</v>
      </c>
      <c r="F15" s="240">
        <v>8</v>
      </c>
      <c r="G15" s="240">
        <v>192</v>
      </c>
      <c r="H15" s="27">
        <v>60</v>
      </c>
      <c r="I15" s="14">
        <v>132</v>
      </c>
      <c r="J15" s="93"/>
      <c r="K15" s="93"/>
      <c r="L15" s="93"/>
      <c r="M15" s="14">
        <v>64</v>
      </c>
      <c r="N15" s="14">
        <v>56</v>
      </c>
      <c r="O15" s="95">
        <v>72</v>
      </c>
      <c r="P15" s="95"/>
      <c r="Q15" s="95"/>
      <c r="R15" s="95"/>
      <c r="S15" s="7"/>
    </row>
    <row r="16" spans="1:19" ht="15.75">
      <c r="A16" s="14" t="s">
        <v>126</v>
      </c>
      <c r="B16" s="23" t="s">
        <v>28</v>
      </c>
      <c r="C16" s="14"/>
      <c r="D16" s="14">
        <v>1.2</v>
      </c>
      <c r="E16" s="233">
        <v>2</v>
      </c>
      <c r="F16" s="240">
        <v>4</v>
      </c>
      <c r="G16" s="240">
        <v>96</v>
      </c>
      <c r="H16" s="27">
        <v>52</v>
      </c>
      <c r="I16" s="14">
        <v>44</v>
      </c>
      <c r="J16" s="93"/>
      <c r="K16" s="93"/>
      <c r="L16" s="93"/>
      <c r="M16" s="14">
        <v>48</v>
      </c>
      <c r="N16" s="14">
        <v>48</v>
      </c>
      <c r="O16" s="95"/>
      <c r="P16" s="95"/>
      <c r="Q16" s="95"/>
      <c r="R16" s="95"/>
      <c r="S16" s="7"/>
    </row>
    <row r="17" spans="1:20" ht="15.75">
      <c r="A17" s="110" t="s">
        <v>128</v>
      </c>
      <c r="B17" s="23" t="s">
        <v>127</v>
      </c>
      <c r="C17" s="12">
        <v>2</v>
      </c>
      <c r="D17" s="14">
        <v>1</v>
      </c>
      <c r="E17" s="233">
        <v>2</v>
      </c>
      <c r="F17" s="240">
        <v>3</v>
      </c>
      <c r="G17" s="240">
        <v>72</v>
      </c>
      <c r="H17" s="27">
        <v>34</v>
      </c>
      <c r="I17" s="14">
        <v>38</v>
      </c>
      <c r="J17" s="93"/>
      <c r="K17" s="93"/>
      <c r="L17" s="93"/>
      <c r="M17" s="14">
        <v>36</v>
      </c>
      <c r="N17" s="14">
        <v>36</v>
      </c>
      <c r="O17" s="95"/>
      <c r="P17" s="95"/>
      <c r="Q17" s="95"/>
      <c r="R17" s="95"/>
      <c r="S17" s="7"/>
      <c r="T17" s="7"/>
    </row>
    <row r="18" spans="1:19" ht="15.75">
      <c r="A18" s="14" t="s">
        <v>130</v>
      </c>
      <c r="B18" s="23" t="s">
        <v>129</v>
      </c>
      <c r="C18" s="14"/>
      <c r="D18" s="14">
        <v>1.2</v>
      </c>
      <c r="E18" s="233">
        <v>2</v>
      </c>
      <c r="F18" s="240">
        <v>3</v>
      </c>
      <c r="G18" s="240">
        <v>72</v>
      </c>
      <c r="H18" s="27">
        <v>38</v>
      </c>
      <c r="I18" s="14">
        <v>34</v>
      </c>
      <c r="J18" s="93"/>
      <c r="K18" s="93"/>
      <c r="L18" s="93"/>
      <c r="M18" s="14">
        <v>36</v>
      </c>
      <c r="N18" s="14">
        <v>36</v>
      </c>
      <c r="O18" s="95"/>
      <c r="P18" s="95"/>
      <c r="Q18" s="95"/>
      <c r="R18" s="95"/>
      <c r="S18" s="7"/>
    </row>
    <row r="19" spans="1:19" ht="15.75">
      <c r="A19" s="14" t="s">
        <v>131</v>
      </c>
      <c r="B19" s="23" t="s">
        <v>75</v>
      </c>
      <c r="C19" s="12">
        <v>2</v>
      </c>
      <c r="D19" s="14">
        <v>1</v>
      </c>
      <c r="E19" s="233">
        <v>2</v>
      </c>
      <c r="F19" s="240">
        <v>4</v>
      </c>
      <c r="G19" s="240">
        <v>96</v>
      </c>
      <c r="H19" s="27">
        <v>24</v>
      </c>
      <c r="I19" s="14">
        <v>72</v>
      </c>
      <c r="J19" s="93"/>
      <c r="K19" s="93"/>
      <c r="L19" s="93"/>
      <c r="M19" s="14">
        <v>48</v>
      </c>
      <c r="N19" s="14">
        <v>48</v>
      </c>
      <c r="O19" s="95"/>
      <c r="P19" s="95"/>
      <c r="Q19" s="95"/>
      <c r="R19" s="95"/>
      <c r="S19" s="7"/>
    </row>
    <row r="20" spans="1:19" ht="15.75">
      <c r="A20" s="14" t="s">
        <v>133</v>
      </c>
      <c r="B20" s="23" t="s">
        <v>132</v>
      </c>
      <c r="C20" s="113"/>
      <c r="D20" s="14" t="s">
        <v>267</v>
      </c>
      <c r="E20" s="233">
        <v>2</v>
      </c>
      <c r="F20" s="240">
        <v>4</v>
      </c>
      <c r="G20" s="240">
        <v>96</v>
      </c>
      <c r="H20" s="27">
        <v>24</v>
      </c>
      <c r="I20" s="14">
        <v>72</v>
      </c>
      <c r="J20" s="93"/>
      <c r="K20" s="93"/>
      <c r="L20" s="93"/>
      <c r="M20" s="14">
        <v>24</v>
      </c>
      <c r="N20" s="14">
        <v>24</v>
      </c>
      <c r="O20" s="95">
        <v>48</v>
      </c>
      <c r="P20" s="95"/>
      <c r="Q20" s="95"/>
      <c r="R20" s="95"/>
      <c r="S20" s="7"/>
    </row>
    <row r="21" spans="1:19" ht="16.5" customHeight="1">
      <c r="A21" s="14" t="s">
        <v>134</v>
      </c>
      <c r="B21" s="23" t="s">
        <v>25</v>
      </c>
      <c r="C21" s="12">
        <v>2</v>
      </c>
      <c r="D21" s="14">
        <v>1</v>
      </c>
      <c r="E21" s="233">
        <v>2</v>
      </c>
      <c r="F21" s="240">
        <v>4</v>
      </c>
      <c r="G21" s="240">
        <v>96</v>
      </c>
      <c r="H21" s="27">
        <v>62</v>
      </c>
      <c r="I21" s="14">
        <v>34</v>
      </c>
      <c r="J21" s="93"/>
      <c r="K21" s="93"/>
      <c r="L21" s="93"/>
      <c r="M21" s="14">
        <v>48</v>
      </c>
      <c r="N21" s="14">
        <v>48</v>
      </c>
      <c r="O21" s="95"/>
      <c r="P21" s="95"/>
      <c r="Q21" s="95"/>
      <c r="R21" s="95"/>
      <c r="S21" s="30"/>
    </row>
    <row r="22" spans="1:18" ht="17.25" customHeight="1">
      <c r="A22" s="14" t="s">
        <v>135</v>
      </c>
      <c r="B22" s="23" t="s">
        <v>29</v>
      </c>
      <c r="C22" s="93"/>
      <c r="D22" s="14">
        <v>1.2</v>
      </c>
      <c r="E22" s="233">
        <v>1</v>
      </c>
      <c r="F22" s="240">
        <v>5</v>
      </c>
      <c r="G22" s="240">
        <v>120</v>
      </c>
      <c r="H22" s="27">
        <v>4</v>
      </c>
      <c r="I22" s="14">
        <v>116</v>
      </c>
      <c r="J22" s="93"/>
      <c r="K22" s="93"/>
      <c r="L22" s="93"/>
      <c r="M22" s="14">
        <v>68</v>
      </c>
      <c r="N22" s="14">
        <v>52</v>
      </c>
      <c r="O22" s="95"/>
      <c r="P22" s="95"/>
      <c r="Q22" s="95"/>
      <c r="R22" s="95"/>
    </row>
    <row r="23" spans="1:18" ht="30.75" customHeight="1">
      <c r="A23" s="99" t="s">
        <v>136</v>
      </c>
      <c r="B23" s="24" t="s">
        <v>110</v>
      </c>
      <c r="C23" s="93"/>
      <c r="D23" s="14">
        <v>1.2</v>
      </c>
      <c r="E23" s="233">
        <v>2</v>
      </c>
      <c r="F23" s="240">
        <v>4</v>
      </c>
      <c r="G23" s="240">
        <v>96</v>
      </c>
      <c r="H23" s="27">
        <v>60</v>
      </c>
      <c r="I23" s="14">
        <v>36</v>
      </c>
      <c r="J23" s="93"/>
      <c r="K23" s="93"/>
      <c r="L23" s="93"/>
      <c r="M23" s="14">
        <v>48</v>
      </c>
      <c r="N23" s="14">
        <v>48</v>
      </c>
      <c r="O23" s="95"/>
      <c r="P23" s="95"/>
      <c r="Q23" s="95"/>
      <c r="R23" s="95"/>
    </row>
    <row r="24" spans="1:18" ht="15.75">
      <c r="A24" s="430" t="s">
        <v>144</v>
      </c>
      <c r="B24" s="431"/>
      <c r="C24" s="96"/>
      <c r="D24" s="25"/>
      <c r="E24" s="234">
        <f>SUM(E15:E23)</f>
        <v>18</v>
      </c>
      <c r="F24" s="242">
        <f>SUM(F15:F23)</f>
        <v>39</v>
      </c>
      <c r="G24" s="242">
        <f>SUM(G15:G23)</f>
        <v>936</v>
      </c>
      <c r="H24" s="142">
        <f>SUM(H15:H23)</f>
        <v>358</v>
      </c>
      <c r="I24" s="26">
        <f>SUM(I15:I23)</f>
        <v>578</v>
      </c>
      <c r="J24" s="26"/>
      <c r="K24" s="26"/>
      <c r="L24" s="26"/>
      <c r="M24" s="26">
        <f>SUM(M15:M23)</f>
        <v>420</v>
      </c>
      <c r="N24" s="26">
        <f>SUM(N15:N23)</f>
        <v>396</v>
      </c>
      <c r="O24" s="26">
        <f>SUM(O15:O23)</f>
        <v>120</v>
      </c>
      <c r="P24" s="26"/>
      <c r="Q24" s="26"/>
      <c r="R24" s="26"/>
    </row>
    <row r="25" spans="1:18" ht="15.75">
      <c r="A25" s="417" t="s">
        <v>145</v>
      </c>
      <c r="B25" s="418"/>
      <c r="C25" s="93"/>
      <c r="D25" s="14"/>
      <c r="E25" s="233"/>
      <c r="F25" s="247"/>
      <c r="G25" s="241"/>
      <c r="H25" s="27"/>
      <c r="I25" s="14"/>
      <c r="J25" s="93"/>
      <c r="K25" s="93"/>
      <c r="L25" s="93"/>
      <c r="M25" s="14"/>
      <c r="N25" s="14"/>
      <c r="O25" s="105"/>
      <c r="P25" s="107"/>
      <c r="Q25" s="107"/>
      <c r="R25" s="107"/>
    </row>
    <row r="26" spans="1:18" ht="15.75">
      <c r="A26" s="465" t="s">
        <v>190</v>
      </c>
      <c r="B26" s="466"/>
      <c r="C26" s="93"/>
      <c r="D26" s="14"/>
      <c r="E26" s="233"/>
      <c r="F26" s="247"/>
      <c r="G26" s="241"/>
      <c r="H26" s="27"/>
      <c r="I26" s="14"/>
      <c r="J26" s="93"/>
      <c r="K26" s="113"/>
      <c r="L26" s="93"/>
      <c r="M26" s="14"/>
      <c r="N26" s="14"/>
      <c r="O26" s="105"/>
      <c r="P26" s="107"/>
      <c r="Q26" s="107"/>
      <c r="R26" s="107"/>
    </row>
    <row r="27" spans="1:18" ht="15.75">
      <c r="A27" s="14" t="s">
        <v>137</v>
      </c>
      <c r="B27" s="23" t="s">
        <v>138</v>
      </c>
      <c r="C27" s="14"/>
      <c r="D27" s="14" t="s">
        <v>267</v>
      </c>
      <c r="E27" s="233">
        <v>3</v>
      </c>
      <c r="F27" s="248">
        <v>6</v>
      </c>
      <c r="G27" s="240">
        <v>144</v>
      </c>
      <c r="H27" s="27">
        <v>54</v>
      </c>
      <c r="I27" s="14">
        <v>90</v>
      </c>
      <c r="J27" s="93"/>
      <c r="K27" s="93"/>
      <c r="L27" s="93"/>
      <c r="M27" s="14">
        <v>48</v>
      </c>
      <c r="N27" s="14">
        <v>48</v>
      </c>
      <c r="O27" s="95">
        <v>48</v>
      </c>
      <c r="P27" s="95"/>
      <c r="Q27" s="95"/>
      <c r="R27" s="95"/>
    </row>
    <row r="28" spans="1:18" ht="15.75">
      <c r="A28" s="14" t="s">
        <v>139</v>
      </c>
      <c r="B28" s="23" t="s">
        <v>76</v>
      </c>
      <c r="C28" s="12">
        <v>3</v>
      </c>
      <c r="D28" s="14">
        <v>1.2</v>
      </c>
      <c r="E28" s="233">
        <v>2</v>
      </c>
      <c r="F28" s="248">
        <v>6</v>
      </c>
      <c r="G28" s="240">
        <v>144</v>
      </c>
      <c r="H28" s="27">
        <v>114</v>
      </c>
      <c r="I28" s="14">
        <v>30</v>
      </c>
      <c r="J28" s="93"/>
      <c r="K28" s="93"/>
      <c r="L28" s="93"/>
      <c r="M28" s="14">
        <v>48</v>
      </c>
      <c r="N28" s="14">
        <v>48</v>
      </c>
      <c r="O28" s="95">
        <v>48</v>
      </c>
      <c r="P28" s="95"/>
      <c r="Q28" s="95"/>
      <c r="R28" s="95"/>
    </row>
    <row r="29" spans="1:18" ht="15.75">
      <c r="A29" s="430" t="s">
        <v>144</v>
      </c>
      <c r="B29" s="431"/>
      <c r="C29" s="25"/>
      <c r="D29" s="25"/>
      <c r="E29" s="234">
        <f>SUM(E27:E28)</f>
        <v>5</v>
      </c>
      <c r="F29" s="249">
        <f>SUM(F27:F28)</f>
        <v>12</v>
      </c>
      <c r="G29" s="242">
        <f>SUM(G27:G28)</f>
        <v>288</v>
      </c>
      <c r="H29" s="142">
        <f>SUM(H27:H28)</f>
        <v>168</v>
      </c>
      <c r="I29" s="26">
        <f>SUM(I27:I28)</f>
        <v>120</v>
      </c>
      <c r="J29" s="26"/>
      <c r="K29" s="26"/>
      <c r="L29" s="26"/>
      <c r="M29" s="26">
        <f>SUM(M27:M28)</f>
        <v>96</v>
      </c>
      <c r="N29" s="26">
        <f>SUM(N27:N28)</f>
        <v>96</v>
      </c>
      <c r="O29" s="26">
        <f>SUM(O27:O28)</f>
        <v>96</v>
      </c>
      <c r="P29" s="26"/>
      <c r="Q29" s="26"/>
      <c r="R29" s="26"/>
    </row>
    <row r="30" spans="1:18" ht="15.75">
      <c r="A30" s="417" t="s">
        <v>145</v>
      </c>
      <c r="B30" s="418"/>
      <c r="C30" s="14"/>
      <c r="D30" s="14"/>
      <c r="E30" s="233"/>
      <c r="F30" s="247"/>
      <c r="G30" s="241"/>
      <c r="H30" s="27"/>
      <c r="I30" s="14"/>
      <c r="J30" s="93"/>
      <c r="K30" s="93"/>
      <c r="L30" s="93"/>
      <c r="M30" s="14"/>
      <c r="N30" s="14"/>
      <c r="O30" s="95"/>
      <c r="P30" s="107"/>
      <c r="Q30" s="107"/>
      <c r="R30" s="107"/>
    </row>
    <row r="31" spans="1:18" ht="18" customHeight="1">
      <c r="A31" s="428" t="s">
        <v>192</v>
      </c>
      <c r="B31" s="429"/>
      <c r="C31" s="14"/>
      <c r="D31" s="14"/>
      <c r="E31" s="233"/>
      <c r="F31" s="247"/>
      <c r="G31" s="241"/>
      <c r="H31" s="27"/>
      <c r="I31" s="14"/>
      <c r="J31" s="93"/>
      <c r="K31" s="93"/>
      <c r="L31" s="93"/>
      <c r="M31" s="14"/>
      <c r="N31" s="14"/>
      <c r="O31" s="95"/>
      <c r="P31" s="107"/>
      <c r="Q31" s="107"/>
      <c r="R31" s="107"/>
    </row>
    <row r="32" spans="1:18" ht="18.75" customHeight="1">
      <c r="A32" s="14" t="s">
        <v>140</v>
      </c>
      <c r="B32" s="23" t="s">
        <v>141</v>
      </c>
      <c r="C32" s="93"/>
      <c r="D32" s="14">
        <v>1.2</v>
      </c>
      <c r="E32" s="233">
        <v>2</v>
      </c>
      <c r="F32" s="248">
        <v>3</v>
      </c>
      <c r="G32" s="240">
        <v>72</v>
      </c>
      <c r="H32" s="27">
        <v>58</v>
      </c>
      <c r="I32" s="14">
        <v>14</v>
      </c>
      <c r="J32" s="93"/>
      <c r="K32" s="93"/>
      <c r="L32" s="93"/>
      <c r="M32" s="14">
        <v>48</v>
      </c>
      <c r="N32" s="14">
        <v>24</v>
      </c>
      <c r="O32" s="95"/>
      <c r="P32" s="95"/>
      <c r="Q32" s="95"/>
      <c r="R32" s="95"/>
    </row>
    <row r="33" spans="1:18" ht="15.75">
      <c r="A33" s="14" t="s">
        <v>142</v>
      </c>
      <c r="B33" s="24" t="s">
        <v>24</v>
      </c>
      <c r="C33" s="93"/>
      <c r="D33" s="14">
        <v>1.2</v>
      </c>
      <c r="E33" s="233">
        <v>2</v>
      </c>
      <c r="F33" s="248">
        <v>3</v>
      </c>
      <c r="G33" s="240">
        <v>72</v>
      </c>
      <c r="H33" s="27">
        <v>62</v>
      </c>
      <c r="I33" s="14">
        <v>10</v>
      </c>
      <c r="J33" s="93"/>
      <c r="K33" s="93"/>
      <c r="L33" s="93"/>
      <c r="M33" s="14">
        <v>48</v>
      </c>
      <c r="N33" s="14">
        <v>24</v>
      </c>
      <c r="O33" s="95"/>
      <c r="P33" s="95"/>
      <c r="Q33" s="95"/>
      <c r="R33" s="95"/>
    </row>
    <row r="34" spans="1:18" ht="18.75" customHeight="1">
      <c r="A34" s="430" t="s">
        <v>144</v>
      </c>
      <c r="B34" s="431"/>
      <c r="C34" s="96"/>
      <c r="D34" s="25"/>
      <c r="E34" s="234">
        <f>SUM(E32:E33)</f>
        <v>4</v>
      </c>
      <c r="F34" s="249">
        <f>SUM(F32:F33)</f>
        <v>6</v>
      </c>
      <c r="G34" s="242">
        <f>SUM(G32:G33)</f>
        <v>144</v>
      </c>
      <c r="H34" s="142">
        <f>SUM(H32:H33)</f>
        <v>120</v>
      </c>
      <c r="I34" s="26">
        <f>SUM(I32:I33)</f>
        <v>24</v>
      </c>
      <c r="J34" s="26"/>
      <c r="K34" s="26"/>
      <c r="L34" s="26"/>
      <c r="M34" s="26">
        <f>SUM(M32:M33)</f>
        <v>96</v>
      </c>
      <c r="N34" s="26">
        <f>SUM(N32:N33)</f>
        <v>48</v>
      </c>
      <c r="O34" s="26"/>
      <c r="P34" s="26"/>
      <c r="Q34" s="26"/>
      <c r="R34" s="26"/>
    </row>
    <row r="35" spans="1:24" ht="19.5" customHeight="1">
      <c r="A35" s="109" t="s">
        <v>95</v>
      </c>
      <c r="B35" s="32" t="s">
        <v>99</v>
      </c>
      <c r="C35" s="96"/>
      <c r="D35" s="25"/>
      <c r="E35" s="245"/>
      <c r="F35" s="249">
        <v>3</v>
      </c>
      <c r="G35" s="242">
        <v>72</v>
      </c>
      <c r="H35" s="142"/>
      <c r="I35" s="26"/>
      <c r="J35" s="96"/>
      <c r="K35" s="96"/>
      <c r="L35" s="96"/>
      <c r="M35" s="26"/>
      <c r="N35" s="26">
        <v>48</v>
      </c>
      <c r="O35" s="26">
        <v>24</v>
      </c>
      <c r="P35" s="97"/>
      <c r="Q35" s="97"/>
      <c r="R35" s="97"/>
      <c r="X35" s="7"/>
    </row>
    <row r="36" spans="1:24" ht="15.75" customHeight="1" thickBot="1">
      <c r="A36" s="111"/>
      <c r="B36" s="111" t="s">
        <v>191</v>
      </c>
      <c r="C36" s="96"/>
      <c r="D36" s="25"/>
      <c r="E36" s="245"/>
      <c r="F36" s="250">
        <v>60</v>
      </c>
      <c r="G36" s="243">
        <f>SUM(G14,G35)</f>
        <v>1440</v>
      </c>
      <c r="H36" s="142"/>
      <c r="I36" s="26"/>
      <c r="J36" s="96"/>
      <c r="K36" s="96"/>
      <c r="L36" s="96"/>
      <c r="M36" s="26">
        <v>612</v>
      </c>
      <c r="N36" s="26">
        <v>588</v>
      </c>
      <c r="O36" s="273">
        <v>240</v>
      </c>
      <c r="P36" s="97"/>
      <c r="Q36" s="97"/>
      <c r="R36" s="97"/>
      <c r="X36" s="7"/>
    </row>
    <row r="37" spans="1:18" ht="25.5" customHeight="1" thickBot="1">
      <c r="A37" s="463" t="s">
        <v>157</v>
      </c>
      <c r="B37" s="464"/>
      <c r="C37" s="105"/>
      <c r="D37" s="95"/>
      <c r="E37" s="95"/>
      <c r="F37" s="246"/>
      <c r="G37" s="237"/>
      <c r="H37" s="106"/>
      <c r="I37" s="106"/>
      <c r="J37" s="105"/>
      <c r="K37" s="105"/>
      <c r="L37" s="105"/>
      <c r="M37" s="251"/>
      <c r="N37" s="251"/>
      <c r="O37" s="261"/>
      <c r="P37" s="262"/>
      <c r="Q37" s="262"/>
      <c r="R37" s="262"/>
    </row>
    <row r="38" spans="1:18" ht="15.75">
      <c r="A38" s="98" t="s">
        <v>87</v>
      </c>
      <c r="B38" s="26" t="s">
        <v>88</v>
      </c>
      <c r="C38" s="26">
        <v>1</v>
      </c>
      <c r="D38" s="25">
        <v>9</v>
      </c>
      <c r="E38" s="26">
        <f>SUM(E42,E46,E51:E54)</f>
        <v>10</v>
      </c>
      <c r="F38" s="112">
        <f>SUM(F39,F43,F47)</f>
        <v>11</v>
      </c>
      <c r="G38" s="26">
        <v>264</v>
      </c>
      <c r="H38" s="26">
        <v>50</v>
      </c>
      <c r="I38" s="26">
        <v>214</v>
      </c>
      <c r="J38" s="26"/>
      <c r="K38" s="26"/>
      <c r="L38" s="234"/>
      <c r="M38" s="253">
        <v>0</v>
      </c>
      <c r="N38" s="254">
        <v>48</v>
      </c>
      <c r="O38" s="253">
        <v>72</v>
      </c>
      <c r="P38" s="254">
        <v>72</v>
      </c>
      <c r="Q38" s="253">
        <v>48</v>
      </c>
      <c r="R38" s="254">
        <v>24</v>
      </c>
    </row>
    <row r="39" spans="1:18" ht="31.5">
      <c r="A39" s="28" t="s">
        <v>160</v>
      </c>
      <c r="B39" s="144" t="s">
        <v>89</v>
      </c>
      <c r="C39" s="29">
        <v>1</v>
      </c>
      <c r="D39" s="12">
        <v>3</v>
      </c>
      <c r="E39" s="12">
        <v>4</v>
      </c>
      <c r="F39" s="113">
        <f>SUM(F42)</f>
        <v>5</v>
      </c>
      <c r="G39" s="12">
        <v>120</v>
      </c>
      <c r="H39" s="12">
        <f>SUM(H42:H42)</f>
        <v>2</v>
      </c>
      <c r="I39" s="12">
        <f>SUM(I42:I42)</f>
        <v>118</v>
      </c>
      <c r="J39" s="14"/>
      <c r="K39" s="14"/>
      <c r="L39" s="233"/>
      <c r="M39" s="255"/>
      <c r="N39" s="256">
        <v>24</v>
      </c>
      <c r="O39" s="263">
        <v>24</v>
      </c>
      <c r="P39" s="264">
        <v>24</v>
      </c>
      <c r="Q39" s="263">
        <v>24</v>
      </c>
      <c r="R39" s="264">
        <v>24</v>
      </c>
    </row>
    <row r="40" spans="1:18" ht="31.5">
      <c r="A40" s="143" t="s">
        <v>201</v>
      </c>
      <c r="B40" s="145" t="s">
        <v>202</v>
      </c>
      <c r="C40" s="29"/>
      <c r="D40" s="99"/>
      <c r="E40" s="14"/>
      <c r="F40" s="93">
        <v>1</v>
      </c>
      <c r="G40" s="14">
        <v>24</v>
      </c>
      <c r="H40" s="14"/>
      <c r="I40" s="14"/>
      <c r="J40" s="14"/>
      <c r="K40" s="14"/>
      <c r="L40" s="233"/>
      <c r="M40" s="257"/>
      <c r="N40" s="258">
        <v>6</v>
      </c>
      <c r="O40" s="265">
        <v>6</v>
      </c>
      <c r="P40" s="266">
        <v>6</v>
      </c>
      <c r="Q40" s="265">
        <v>6</v>
      </c>
      <c r="R40" s="266"/>
    </row>
    <row r="41" spans="1:18" ht="32.25" customHeight="1">
      <c r="A41" s="143" t="s">
        <v>204</v>
      </c>
      <c r="B41" s="145" t="s">
        <v>203</v>
      </c>
      <c r="C41" s="29"/>
      <c r="D41" s="99"/>
      <c r="E41" s="14"/>
      <c r="F41" s="93">
        <v>4</v>
      </c>
      <c r="G41" s="14">
        <v>96</v>
      </c>
      <c r="H41" s="14"/>
      <c r="I41" s="14"/>
      <c r="J41" s="14"/>
      <c r="K41" s="14"/>
      <c r="L41" s="233"/>
      <c r="M41" s="257"/>
      <c r="N41" s="258">
        <v>18</v>
      </c>
      <c r="O41" s="265">
        <v>18</v>
      </c>
      <c r="P41" s="267">
        <v>18</v>
      </c>
      <c r="Q41" s="269">
        <v>18</v>
      </c>
      <c r="R41" s="267">
        <v>24</v>
      </c>
    </row>
    <row r="42" spans="1:18" ht="15.75">
      <c r="A42" s="154" t="s">
        <v>161</v>
      </c>
      <c r="B42" s="155" t="s">
        <v>29</v>
      </c>
      <c r="C42" s="142">
        <v>6</v>
      </c>
      <c r="D42" s="25" t="s">
        <v>280</v>
      </c>
      <c r="E42" s="25">
        <v>4</v>
      </c>
      <c r="F42" s="273">
        <v>5</v>
      </c>
      <c r="G42" s="273">
        <v>120</v>
      </c>
      <c r="H42" s="25">
        <v>2</v>
      </c>
      <c r="I42" s="25">
        <v>118</v>
      </c>
      <c r="J42" s="25"/>
      <c r="K42" s="25"/>
      <c r="L42" s="245"/>
      <c r="M42" s="259"/>
      <c r="N42" s="260">
        <v>24</v>
      </c>
      <c r="O42" s="259">
        <v>24</v>
      </c>
      <c r="P42" s="268">
        <v>24</v>
      </c>
      <c r="Q42" s="270">
        <v>24</v>
      </c>
      <c r="R42" s="268">
        <v>24</v>
      </c>
    </row>
    <row r="43" spans="1:18" ht="45" customHeight="1">
      <c r="A43" s="146" t="s">
        <v>162</v>
      </c>
      <c r="B43" s="144" t="s">
        <v>158</v>
      </c>
      <c r="C43" s="27"/>
      <c r="D43" s="12">
        <v>2</v>
      </c>
      <c r="E43" s="12">
        <v>2</v>
      </c>
      <c r="F43" s="113">
        <f>SUM(F46)</f>
        <v>2</v>
      </c>
      <c r="G43" s="12">
        <f>SUM(G46)</f>
        <v>48</v>
      </c>
      <c r="H43" s="12"/>
      <c r="I43" s="12">
        <f>SUM(I46)</f>
        <v>48</v>
      </c>
      <c r="J43" s="12"/>
      <c r="K43" s="12"/>
      <c r="L43" s="244"/>
      <c r="M43" s="255"/>
      <c r="N43" s="256">
        <v>24</v>
      </c>
      <c r="O43" s="263">
        <v>24</v>
      </c>
      <c r="P43" s="264"/>
      <c r="Q43" s="263"/>
      <c r="R43" s="264"/>
    </row>
    <row r="44" spans="1:18" ht="30" customHeight="1">
      <c r="A44" s="108" t="s">
        <v>205</v>
      </c>
      <c r="B44" s="145" t="s">
        <v>207</v>
      </c>
      <c r="C44" s="27"/>
      <c r="D44" s="14"/>
      <c r="E44" s="14"/>
      <c r="F44" s="93">
        <v>1</v>
      </c>
      <c r="G44" s="14">
        <v>24</v>
      </c>
      <c r="H44" s="14"/>
      <c r="I44" s="14"/>
      <c r="J44" s="14"/>
      <c r="K44" s="14"/>
      <c r="L44" s="233"/>
      <c r="M44" s="257"/>
      <c r="N44" s="258">
        <v>12</v>
      </c>
      <c r="O44" s="265">
        <v>12</v>
      </c>
      <c r="P44" s="266"/>
      <c r="Q44" s="265"/>
      <c r="R44" s="266"/>
    </row>
    <row r="45" spans="1:18" ht="31.5" customHeight="1">
      <c r="A45" s="108" t="s">
        <v>206</v>
      </c>
      <c r="B45" s="145" t="s">
        <v>208</v>
      </c>
      <c r="C45" s="27"/>
      <c r="D45" s="14"/>
      <c r="E45" s="14"/>
      <c r="F45" s="93">
        <v>1</v>
      </c>
      <c r="G45" s="14">
        <v>24</v>
      </c>
      <c r="H45" s="14"/>
      <c r="I45" s="14"/>
      <c r="J45" s="14"/>
      <c r="K45" s="14"/>
      <c r="L45" s="233"/>
      <c r="M45" s="257"/>
      <c r="N45" s="258">
        <v>12</v>
      </c>
      <c r="O45" s="265">
        <v>12</v>
      </c>
      <c r="P45" s="266"/>
      <c r="Q45" s="265"/>
      <c r="R45" s="266"/>
    </row>
    <row r="46" spans="1:18" ht="15.75">
      <c r="A46" s="156" t="s">
        <v>163</v>
      </c>
      <c r="B46" s="157" t="s">
        <v>195</v>
      </c>
      <c r="C46" s="31"/>
      <c r="D46" s="25">
        <v>2.3</v>
      </c>
      <c r="E46" s="25">
        <v>2</v>
      </c>
      <c r="F46" s="273">
        <v>2</v>
      </c>
      <c r="G46" s="273">
        <f>SUM(M46:R46)</f>
        <v>48</v>
      </c>
      <c r="H46" s="25"/>
      <c r="I46" s="25">
        <v>48</v>
      </c>
      <c r="J46" s="25"/>
      <c r="K46" s="25"/>
      <c r="L46" s="245"/>
      <c r="M46" s="259"/>
      <c r="N46" s="260">
        <v>24</v>
      </c>
      <c r="O46" s="259">
        <v>24</v>
      </c>
      <c r="P46" s="268"/>
      <c r="Q46" s="271"/>
      <c r="R46" s="272"/>
    </row>
    <row r="47" spans="1:18" ht="31.5" customHeight="1">
      <c r="A47" s="28" t="s">
        <v>164</v>
      </c>
      <c r="B47" s="147" t="s">
        <v>159</v>
      </c>
      <c r="C47" s="27"/>
      <c r="D47" s="12">
        <v>4</v>
      </c>
      <c r="E47" s="12">
        <v>4</v>
      </c>
      <c r="F47" s="113">
        <v>4</v>
      </c>
      <c r="G47" s="12">
        <v>96</v>
      </c>
      <c r="H47" s="12">
        <v>48</v>
      </c>
      <c r="I47" s="12">
        <v>48</v>
      </c>
      <c r="J47" s="14"/>
      <c r="K47" s="14"/>
      <c r="L47" s="233"/>
      <c r="M47" s="255"/>
      <c r="N47" s="256"/>
      <c r="O47" s="263">
        <v>24</v>
      </c>
      <c r="P47" s="264">
        <v>48</v>
      </c>
      <c r="Q47" s="263">
        <v>24</v>
      </c>
      <c r="R47" s="264"/>
    </row>
    <row r="48" spans="1:18" ht="31.5">
      <c r="A48" s="143" t="s">
        <v>209</v>
      </c>
      <c r="B48" s="145" t="s">
        <v>214</v>
      </c>
      <c r="C48" s="27"/>
      <c r="D48" s="14"/>
      <c r="E48" s="14"/>
      <c r="F48" s="93">
        <v>0.75</v>
      </c>
      <c r="G48" s="14">
        <v>18</v>
      </c>
      <c r="H48" s="14"/>
      <c r="I48" s="14"/>
      <c r="J48" s="14"/>
      <c r="K48" s="14"/>
      <c r="L48" s="233"/>
      <c r="M48" s="257"/>
      <c r="N48" s="258"/>
      <c r="O48" s="265">
        <v>6</v>
      </c>
      <c r="P48" s="266">
        <v>12</v>
      </c>
      <c r="Q48" s="265"/>
      <c r="R48" s="266"/>
    </row>
    <row r="49" spans="1:18" ht="31.5">
      <c r="A49" s="143" t="s">
        <v>210</v>
      </c>
      <c r="B49" s="145" t="s">
        <v>215</v>
      </c>
      <c r="C49" s="27"/>
      <c r="D49" s="14"/>
      <c r="E49" s="14"/>
      <c r="F49" s="93">
        <v>1.25</v>
      </c>
      <c r="G49" s="14">
        <v>30</v>
      </c>
      <c r="H49" s="14"/>
      <c r="I49" s="14"/>
      <c r="J49" s="14"/>
      <c r="K49" s="14"/>
      <c r="L49" s="233"/>
      <c r="M49" s="257"/>
      <c r="N49" s="258"/>
      <c r="O49" s="265">
        <v>12</v>
      </c>
      <c r="P49" s="266">
        <v>12</v>
      </c>
      <c r="Q49" s="265">
        <v>6</v>
      </c>
      <c r="R49" s="266"/>
    </row>
    <row r="50" spans="1:18" ht="47.25">
      <c r="A50" s="143" t="s">
        <v>211</v>
      </c>
      <c r="B50" s="145" t="s">
        <v>216</v>
      </c>
      <c r="C50" s="27"/>
      <c r="D50" s="14"/>
      <c r="E50" s="14"/>
      <c r="F50" s="93">
        <v>0.75</v>
      </c>
      <c r="G50" s="14">
        <v>18</v>
      </c>
      <c r="H50" s="14"/>
      <c r="I50" s="14"/>
      <c r="J50" s="14"/>
      <c r="K50" s="14"/>
      <c r="L50" s="233"/>
      <c r="M50" s="257"/>
      <c r="N50" s="258"/>
      <c r="O50" s="265">
        <v>6</v>
      </c>
      <c r="P50" s="266">
        <v>12</v>
      </c>
      <c r="Q50" s="265"/>
      <c r="R50" s="266"/>
    </row>
    <row r="51" spans="1:18" ht="61.5" customHeight="1">
      <c r="A51" s="148" t="s">
        <v>212</v>
      </c>
      <c r="B51" s="145" t="s">
        <v>230</v>
      </c>
      <c r="C51" s="27"/>
      <c r="D51" s="14"/>
      <c r="E51" s="14"/>
      <c r="F51" s="93">
        <v>1</v>
      </c>
      <c r="G51" s="14">
        <v>24</v>
      </c>
      <c r="H51" s="14"/>
      <c r="I51" s="14"/>
      <c r="J51" s="14"/>
      <c r="K51" s="14"/>
      <c r="L51" s="233"/>
      <c r="M51" s="257"/>
      <c r="N51" s="258"/>
      <c r="O51" s="265"/>
      <c r="P51" s="266">
        <v>12</v>
      </c>
      <c r="Q51" s="265">
        <v>12</v>
      </c>
      <c r="R51" s="266"/>
    </row>
    <row r="52" spans="1:18" ht="18" customHeight="1">
      <c r="A52" s="148" t="s">
        <v>213</v>
      </c>
      <c r="B52" s="145" t="s">
        <v>217</v>
      </c>
      <c r="C52" s="27"/>
      <c r="D52" s="14"/>
      <c r="E52" s="14"/>
      <c r="F52" s="93">
        <v>0.25</v>
      </c>
      <c r="G52" s="14">
        <v>6</v>
      </c>
      <c r="H52" s="14"/>
      <c r="I52" s="14"/>
      <c r="J52" s="14"/>
      <c r="K52" s="14"/>
      <c r="L52" s="233"/>
      <c r="M52" s="257"/>
      <c r="N52" s="258"/>
      <c r="O52" s="265"/>
      <c r="P52" s="266"/>
      <c r="Q52" s="265">
        <v>6</v>
      </c>
      <c r="R52" s="266"/>
    </row>
    <row r="53" spans="1:18" ht="18" customHeight="1">
      <c r="A53" s="154" t="s">
        <v>165</v>
      </c>
      <c r="B53" s="274" t="s">
        <v>166</v>
      </c>
      <c r="C53" s="31"/>
      <c r="D53" s="25">
        <v>3.4</v>
      </c>
      <c r="E53" s="25">
        <v>2</v>
      </c>
      <c r="F53" s="273">
        <v>2</v>
      </c>
      <c r="G53" s="273">
        <v>48</v>
      </c>
      <c r="H53" s="25">
        <v>24</v>
      </c>
      <c r="I53" s="25">
        <v>24</v>
      </c>
      <c r="J53" s="25"/>
      <c r="K53" s="25"/>
      <c r="L53" s="245"/>
      <c r="M53" s="259"/>
      <c r="N53" s="260"/>
      <c r="O53" s="259">
        <v>24</v>
      </c>
      <c r="P53" s="260">
        <v>24</v>
      </c>
      <c r="Q53" s="259"/>
      <c r="R53" s="260"/>
    </row>
    <row r="54" spans="1:18" ht="20.25" customHeight="1" thickBot="1">
      <c r="A54" s="275" t="s">
        <v>167</v>
      </c>
      <c r="B54" s="158" t="s">
        <v>168</v>
      </c>
      <c r="C54" s="167"/>
      <c r="D54" s="168">
        <v>4.5</v>
      </c>
      <c r="E54" s="168">
        <v>2</v>
      </c>
      <c r="F54" s="292">
        <v>2</v>
      </c>
      <c r="G54" s="292">
        <v>48</v>
      </c>
      <c r="H54" s="168">
        <v>24</v>
      </c>
      <c r="I54" s="168">
        <v>24</v>
      </c>
      <c r="J54" s="168"/>
      <c r="K54" s="168"/>
      <c r="L54" s="276"/>
      <c r="M54" s="277"/>
      <c r="N54" s="278"/>
      <c r="O54" s="277"/>
      <c r="P54" s="279">
        <v>24</v>
      </c>
      <c r="Q54" s="280">
        <v>24</v>
      </c>
      <c r="R54" s="279"/>
    </row>
    <row r="55" spans="1:18" ht="24" customHeight="1" thickBot="1">
      <c r="A55" s="285" t="s">
        <v>90</v>
      </c>
      <c r="B55" s="286" t="s">
        <v>91</v>
      </c>
      <c r="C55" s="378">
        <v>2</v>
      </c>
      <c r="D55" s="287">
        <v>12</v>
      </c>
      <c r="E55" s="287">
        <v>15</v>
      </c>
      <c r="F55" s="288">
        <v>107</v>
      </c>
      <c r="G55" s="287">
        <v>2568</v>
      </c>
      <c r="H55" s="287">
        <v>360</v>
      </c>
      <c r="I55" s="287">
        <v>360</v>
      </c>
      <c r="J55" s="287"/>
      <c r="K55" s="287">
        <v>1200</v>
      </c>
      <c r="L55" s="289">
        <v>648</v>
      </c>
      <c r="M55" s="290">
        <v>0</v>
      </c>
      <c r="N55" s="291">
        <v>192</v>
      </c>
      <c r="O55" s="290">
        <v>300</v>
      </c>
      <c r="P55" s="291">
        <v>756</v>
      </c>
      <c r="Q55" s="290">
        <v>564</v>
      </c>
      <c r="R55" s="291">
        <v>756</v>
      </c>
    </row>
    <row r="56" spans="1:18" ht="63">
      <c r="A56" s="281" t="s">
        <v>170</v>
      </c>
      <c r="B56" s="282" t="s">
        <v>169</v>
      </c>
      <c r="C56" s="283"/>
      <c r="D56" s="231">
        <v>2</v>
      </c>
      <c r="E56" s="252">
        <v>2</v>
      </c>
      <c r="F56" s="284">
        <v>3</v>
      </c>
      <c r="G56" s="252">
        <v>72</v>
      </c>
      <c r="H56" s="252">
        <v>24</v>
      </c>
      <c r="I56" s="252">
        <v>24</v>
      </c>
      <c r="J56" s="252"/>
      <c r="K56" s="252">
        <v>24</v>
      </c>
      <c r="L56" s="293"/>
      <c r="M56" s="295"/>
      <c r="N56" s="296">
        <v>72</v>
      </c>
      <c r="O56" s="295"/>
      <c r="P56" s="296"/>
      <c r="Q56" s="295"/>
      <c r="R56" s="296"/>
    </row>
    <row r="57" spans="1:18" ht="33" customHeight="1">
      <c r="A57" s="149" t="s">
        <v>281</v>
      </c>
      <c r="B57" s="145" t="s">
        <v>218</v>
      </c>
      <c r="C57" s="118"/>
      <c r="D57" s="95"/>
      <c r="E57" s="95"/>
      <c r="F57" s="105">
        <v>1.25</v>
      </c>
      <c r="G57" s="95">
        <v>30</v>
      </c>
      <c r="H57" s="95"/>
      <c r="I57" s="95"/>
      <c r="J57" s="119"/>
      <c r="K57" s="95"/>
      <c r="L57" s="301"/>
      <c r="M57" s="257"/>
      <c r="N57" s="266"/>
      <c r="O57" s="265"/>
      <c r="P57" s="266"/>
      <c r="Q57" s="265"/>
      <c r="R57" s="266"/>
    </row>
    <row r="58" spans="1:18" ht="18" customHeight="1">
      <c r="A58" s="149" t="s">
        <v>282</v>
      </c>
      <c r="B58" s="145" t="s">
        <v>219</v>
      </c>
      <c r="C58" s="118"/>
      <c r="D58" s="95"/>
      <c r="E58" s="95"/>
      <c r="F58" s="105">
        <v>1.25</v>
      </c>
      <c r="G58" s="95">
        <v>30</v>
      </c>
      <c r="H58" s="95"/>
      <c r="I58" s="95"/>
      <c r="J58" s="119"/>
      <c r="K58" s="95"/>
      <c r="L58" s="224"/>
      <c r="M58" s="257"/>
      <c r="N58" s="303"/>
      <c r="O58" s="299"/>
      <c r="P58" s="266"/>
      <c r="Q58" s="265"/>
      <c r="R58" s="266"/>
    </row>
    <row r="59" spans="1:18" ht="36.75" customHeight="1">
      <c r="A59" s="149" t="s">
        <v>283</v>
      </c>
      <c r="B59" s="304" t="s">
        <v>220</v>
      </c>
      <c r="C59" s="118"/>
      <c r="D59" s="95"/>
      <c r="E59" s="95"/>
      <c r="F59" s="105">
        <v>0.25</v>
      </c>
      <c r="G59" s="95">
        <v>6</v>
      </c>
      <c r="H59" s="95"/>
      <c r="I59" s="95"/>
      <c r="J59" s="119"/>
      <c r="K59" s="95"/>
      <c r="L59" s="224"/>
      <c r="M59" s="257"/>
      <c r="N59" s="303"/>
      <c r="O59" s="299"/>
      <c r="P59" s="266"/>
      <c r="Q59" s="265"/>
      <c r="R59" s="266"/>
    </row>
    <row r="60" spans="1:18" ht="32.25" customHeight="1">
      <c r="A60" s="149" t="s">
        <v>284</v>
      </c>
      <c r="B60" s="304" t="s">
        <v>221</v>
      </c>
      <c r="C60" s="118"/>
      <c r="D60" s="95"/>
      <c r="E60" s="95"/>
      <c r="F60" s="105">
        <v>0.25</v>
      </c>
      <c r="G60" s="95">
        <v>6</v>
      </c>
      <c r="H60" s="95"/>
      <c r="I60" s="95"/>
      <c r="J60" s="119"/>
      <c r="K60" s="95"/>
      <c r="L60" s="224"/>
      <c r="M60" s="257"/>
      <c r="N60" s="303"/>
      <c r="O60" s="299"/>
      <c r="P60" s="266"/>
      <c r="Q60" s="265"/>
      <c r="R60" s="266"/>
    </row>
    <row r="61" spans="1:18" ht="17.25" customHeight="1">
      <c r="A61" s="159" t="s">
        <v>171</v>
      </c>
      <c r="B61" s="155" t="s">
        <v>93</v>
      </c>
      <c r="C61" s="31"/>
      <c r="D61" s="25">
        <v>2</v>
      </c>
      <c r="E61" s="25">
        <v>1</v>
      </c>
      <c r="F61" s="96">
        <v>1</v>
      </c>
      <c r="G61" s="25">
        <v>24</v>
      </c>
      <c r="H61" s="25">
        <v>12</v>
      </c>
      <c r="I61" s="25">
        <v>12</v>
      </c>
      <c r="J61" s="25"/>
      <c r="K61" s="25"/>
      <c r="L61" s="245"/>
      <c r="M61" s="259"/>
      <c r="N61" s="260">
        <v>24</v>
      </c>
      <c r="O61" s="259"/>
      <c r="P61" s="260"/>
      <c r="Q61" s="259"/>
      <c r="R61" s="260"/>
    </row>
    <row r="62" spans="1:18" ht="17.25" customHeight="1">
      <c r="A62" s="159" t="s">
        <v>172</v>
      </c>
      <c r="B62" s="160" t="s">
        <v>30</v>
      </c>
      <c r="C62" s="31"/>
      <c r="D62" s="25">
        <v>2</v>
      </c>
      <c r="E62" s="25">
        <v>1</v>
      </c>
      <c r="F62" s="96">
        <v>1</v>
      </c>
      <c r="G62" s="25">
        <v>24</v>
      </c>
      <c r="H62" s="25">
        <v>12</v>
      </c>
      <c r="I62" s="25">
        <v>12</v>
      </c>
      <c r="J62" s="26"/>
      <c r="K62" s="26"/>
      <c r="L62" s="234"/>
      <c r="M62" s="259"/>
      <c r="N62" s="260">
        <v>24</v>
      </c>
      <c r="O62" s="259"/>
      <c r="P62" s="260"/>
      <c r="Q62" s="259"/>
      <c r="R62" s="260"/>
    </row>
    <row r="63" spans="1:18" ht="16.5" customHeight="1">
      <c r="A63" s="159" t="s">
        <v>173</v>
      </c>
      <c r="B63" s="161" t="s">
        <v>69</v>
      </c>
      <c r="C63" s="31"/>
      <c r="D63" s="305"/>
      <c r="E63" s="25"/>
      <c r="F63" s="96">
        <v>1</v>
      </c>
      <c r="G63" s="25">
        <v>24</v>
      </c>
      <c r="H63" s="25"/>
      <c r="I63" s="25"/>
      <c r="J63" s="26"/>
      <c r="K63" s="25">
        <v>24</v>
      </c>
      <c r="L63" s="234"/>
      <c r="M63" s="259"/>
      <c r="N63" s="260">
        <v>24</v>
      </c>
      <c r="O63" s="259"/>
      <c r="P63" s="260"/>
      <c r="Q63" s="259"/>
      <c r="R63" s="260"/>
    </row>
    <row r="64" spans="1:18" ht="30.75" customHeight="1">
      <c r="A64" s="117" t="s">
        <v>174</v>
      </c>
      <c r="B64" s="152" t="s">
        <v>175</v>
      </c>
      <c r="C64" s="118"/>
      <c r="D64" s="119">
        <v>2</v>
      </c>
      <c r="E64" s="119">
        <v>2</v>
      </c>
      <c r="F64" s="121">
        <v>5</v>
      </c>
      <c r="G64" s="120">
        <v>120</v>
      </c>
      <c r="H64" s="120">
        <v>36</v>
      </c>
      <c r="I64" s="120">
        <v>12</v>
      </c>
      <c r="J64" s="120"/>
      <c r="K64" s="120">
        <v>72</v>
      </c>
      <c r="L64" s="294"/>
      <c r="M64" s="297"/>
      <c r="N64" s="298">
        <v>120</v>
      </c>
      <c r="O64" s="297"/>
      <c r="P64" s="298"/>
      <c r="Q64" s="297"/>
      <c r="R64" s="298"/>
    </row>
    <row r="65" spans="1:18" ht="63">
      <c r="A65" s="149" t="s">
        <v>286</v>
      </c>
      <c r="B65" s="145" t="s">
        <v>222</v>
      </c>
      <c r="C65" s="151"/>
      <c r="D65" s="119"/>
      <c r="E65" s="95"/>
      <c r="F65" s="105">
        <v>2</v>
      </c>
      <c r="G65" s="95">
        <v>48</v>
      </c>
      <c r="H65" s="95"/>
      <c r="I65" s="95"/>
      <c r="J65" s="119"/>
      <c r="K65" s="95"/>
      <c r="L65" s="301"/>
      <c r="M65" s="257"/>
      <c r="N65" s="95">
        <v>48</v>
      </c>
      <c r="O65" s="265"/>
      <c r="P65" s="266"/>
      <c r="Q65" s="265"/>
      <c r="R65" s="266"/>
    </row>
    <row r="66" spans="1:18" ht="32.25" customHeight="1">
      <c r="A66" s="149" t="s">
        <v>287</v>
      </c>
      <c r="B66" s="145" t="s">
        <v>223</v>
      </c>
      <c r="C66" s="151"/>
      <c r="D66" s="119"/>
      <c r="E66" s="95"/>
      <c r="F66" s="105">
        <v>2</v>
      </c>
      <c r="G66" s="95">
        <v>48</v>
      </c>
      <c r="H66" s="95"/>
      <c r="I66" s="95"/>
      <c r="J66" s="119"/>
      <c r="K66" s="95"/>
      <c r="L66" s="301"/>
      <c r="M66" s="257"/>
      <c r="N66" s="95">
        <v>48</v>
      </c>
      <c r="O66" s="265"/>
      <c r="P66" s="266"/>
      <c r="Q66" s="265"/>
      <c r="R66" s="266"/>
    </row>
    <row r="67" spans="1:18" ht="31.5">
      <c r="A67" s="149" t="s">
        <v>288</v>
      </c>
      <c r="B67" s="145" t="s">
        <v>224</v>
      </c>
      <c r="C67" s="151"/>
      <c r="D67" s="119"/>
      <c r="E67" s="95"/>
      <c r="F67" s="105">
        <v>0.5</v>
      </c>
      <c r="G67" s="95">
        <v>12</v>
      </c>
      <c r="H67" s="95"/>
      <c r="I67" s="95"/>
      <c r="J67" s="119"/>
      <c r="K67" s="95"/>
      <c r="L67" s="301"/>
      <c r="M67" s="257"/>
      <c r="N67" s="95">
        <v>12</v>
      </c>
      <c r="O67" s="265"/>
      <c r="P67" s="266"/>
      <c r="Q67" s="265"/>
      <c r="R67" s="266"/>
    </row>
    <row r="68" spans="1:18" ht="47.25">
      <c r="A68" s="108" t="s">
        <v>289</v>
      </c>
      <c r="B68" s="306" t="s">
        <v>225</v>
      </c>
      <c r="C68" s="151"/>
      <c r="D68" s="119"/>
      <c r="E68" s="95"/>
      <c r="F68" s="105">
        <v>0.5</v>
      </c>
      <c r="G68" s="95">
        <v>12</v>
      </c>
      <c r="H68" s="95"/>
      <c r="I68" s="95"/>
      <c r="J68" s="119"/>
      <c r="K68" s="95"/>
      <c r="L68" s="301"/>
      <c r="M68" s="257"/>
      <c r="N68" s="95">
        <v>12</v>
      </c>
      <c r="O68" s="265"/>
      <c r="P68" s="266"/>
      <c r="Q68" s="265"/>
      <c r="R68" s="266"/>
    </row>
    <row r="69" spans="1:18" ht="31.5">
      <c r="A69" s="159" t="s">
        <v>176</v>
      </c>
      <c r="B69" s="161" t="s">
        <v>78</v>
      </c>
      <c r="C69" s="164"/>
      <c r="D69" s="25">
        <v>2</v>
      </c>
      <c r="E69" s="25">
        <v>1</v>
      </c>
      <c r="F69" s="96">
        <v>1</v>
      </c>
      <c r="G69" s="25">
        <v>24</v>
      </c>
      <c r="H69" s="25">
        <v>12</v>
      </c>
      <c r="I69" s="25">
        <v>12</v>
      </c>
      <c r="J69" s="25"/>
      <c r="K69" s="25"/>
      <c r="L69" s="245"/>
      <c r="M69" s="259"/>
      <c r="N69" s="260">
        <v>24</v>
      </c>
      <c r="O69" s="259"/>
      <c r="P69" s="260"/>
      <c r="Q69" s="259"/>
      <c r="R69" s="260"/>
    </row>
    <row r="70" spans="1:18" ht="15.75">
      <c r="A70" s="159" t="s">
        <v>177</v>
      </c>
      <c r="B70" s="161" t="s">
        <v>285</v>
      </c>
      <c r="C70" s="165"/>
      <c r="D70" s="168">
        <v>2</v>
      </c>
      <c r="E70" s="25">
        <v>1</v>
      </c>
      <c r="F70" s="96">
        <v>1</v>
      </c>
      <c r="G70" s="25">
        <v>24</v>
      </c>
      <c r="H70" s="25">
        <v>24</v>
      </c>
      <c r="I70" s="25"/>
      <c r="J70" s="25"/>
      <c r="K70" s="25"/>
      <c r="L70" s="245"/>
      <c r="M70" s="259"/>
      <c r="N70" s="260">
        <v>24</v>
      </c>
      <c r="O70" s="259"/>
      <c r="P70" s="260"/>
      <c r="Q70" s="259"/>
      <c r="R70" s="260"/>
    </row>
    <row r="71" spans="1:18" ht="17.25" customHeight="1">
      <c r="A71" s="159" t="s">
        <v>178</v>
      </c>
      <c r="B71" s="161" t="s">
        <v>69</v>
      </c>
      <c r="C71" s="165"/>
      <c r="D71" s="305"/>
      <c r="E71" s="25"/>
      <c r="F71" s="96">
        <v>3</v>
      </c>
      <c r="G71" s="25">
        <v>72</v>
      </c>
      <c r="H71" s="25"/>
      <c r="I71" s="25"/>
      <c r="J71" s="25"/>
      <c r="K71" s="25">
        <v>72</v>
      </c>
      <c r="L71" s="245"/>
      <c r="M71" s="259"/>
      <c r="N71" s="260">
        <v>72</v>
      </c>
      <c r="O71" s="259"/>
      <c r="P71" s="260"/>
      <c r="Q71" s="259"/>
      <c r="R71" s="260"/>
    </row>
    <row r="72" spans="1:18" ht="48.75" customHeight="1">
      <c r="A72" s="117" t="s">
        <v>181</v>
      </c>
      <c r="B72" s="150" t="s">
        <v>179</v>
      </c>
      <c r="C72" s="118"/>
      <c r="D72" s="120">
        <v>1</v>
      </c>
      <c r="E72" s="120">
        <v>1</v>
      </c>
      <c r="F72" s="120">
        <v>1</v>
      </c>
      <c r="G72" s="120">
        <v>24</v>
      </c>
      <c r="H72" s="120">
        <v>12</v>
      </c>
      <c r="I72" s="120">
        <v>12</v>
      </c>
      <c r="J72" s="120"/>
      <c r="K72" s="120"/>
      <c r="L72" s="294"/>
      <c r="M72" s="297"/>
      <c r="N72" s="298"/>
      <c r="O72" s="297">
        <v>24</v>
      </c>
      <c r="P72" s="298"/>
      <c r="Q72" s="297"/>
      <c r="R72" s="298"/>
    </row>
    <row r="73" spans="1:18" ht="33.75" customHeight="1">
      <c r="A73" s="149" t="s">
        <v>290</v>
      </c>
      <c r="B73" s="145" t="s">
        <v>228</v>
      </c>
      <c r="C73" s="118"/>
      <c r="D73" s="119"/>
      <c r="E73" s="95"/>
      <c r="F73" s="95">
        <v>0.25</v>
      </c>
      <c r="G73" s="95">
        <v>6</v>
      </c>
      <c r="H73" s="95"/>
      <c r="I73" s="95"/>
      <c r="J73" s="119"/>
      <c r="K73" s="95"/>
      <c r="L73" s="224"/>
      <c r="M73" s="265"/>
      <c r="N73" s="266"/>
      <c r="O73" s="265">
        <v>6</v>
      </c>
      <c r="P73" s="266"/>
      <c r="Q73" s="265"/>
      <c r="R73" s="266"/>
    </row>
    <row r="74" spans="1:18" ht="18.75" customHeight="1">
      <c r="A74" s="149" t="s">
        <v>291</v>
      </c>
      <c r="B74" s="145" t="s">
        <v>226</v>
      </c>
      <c r="C74" s="118"/>
      <c r="D74" s="119"/>
      <c r="E74" s="95"/>
      <c r="F74" s="95">
        <v>0.5</v>
      </c>
      <c r="G74" s="95">
        <v>12</v>
      </c>
      <c r="H74" s="95"/>
      <c r="I74" s="95"/>
      <c r="J74" s="119"/>
      <c r="K74" s="95"/>
      <c r="L74" s="224"/>
      <c r="M74" s="265"/>
      <c r="N74" s="266"/>
      <c r="O74" s="299">
        <v>12</v>
      </c>
      <c r="P74" s="266"/>
      <c r="Q74" s="265"/>
      <c r="R74" s="266"/>
    </row>
    <row r="75" spans="1:18" ht="20.25" customHeight="1">
      <c r="A75" s="149" t="s">
        <v>292</v>
      </c>
      <c r="B75" s="145" t="s">
        <v>227</v>
      </c>
      <c r="C75" s="118"/>
      <c r="D75" s="119"/>
      <c r="E75" s="95"/>
      <c r="F75" s="95">
        <v>0.25</v>
      </c>
      <c r="G75" s="95">
        <v>6</v>
      </c>
      <c r="H75" s="95"/>
      <c r="I75" s="95"/>
      <c r="J75" s="119"/>
      <c r="K75" s="95"/>
      <c r="L75" s="224"/>
      <c r="M75" s="265"/>
      <c r="N75" s="266"/>
      <c r="O75" s="299">
        <v>6</v>
      </c>
      <c r="P75" s="266"/>
      <c r="Q75" s="265"/>
      <c r="R75" s="266"/>
    </row>
    <row r="76" spans="1:18" ht="18.75" customHeight="1">
      <c r="A76" s="159" t="s">
        <v>180</v>
      </c>
      <c r="B76" s="155" t="s">
        <v>94</v>
      </c>
      <c r="C76" s="31"/>
      <c r="D76" s="25">
        <v>3</v>
      </c>
      <c r="E76" s="25">
        <v>1</v>
      </c>
      <c r="F76" s="96">
        <v>1</v>
      </c>
      <c r="G76" s="25">
        <v>24</v>
      </c>
      <c r="H76" s="25">
        <v>12</v>
      </c>
      <c r="I76" s="25">
        <v>12</v>
      </c>
      <c r="J76" s="26"/>
      <c r="K76" s="25"/>
      <c r="L76" s="245"/>
      <c r="M76" s="259"/>
      <c r="N76" s="260"/>
      <c r="O76" s="259">
        <v>24</v>
      </c>
      <c r="P76" s="260"/>
      <c r="Q76" s="259"/>
      <c r="R76" s="260"/>
    </row>
    <row r="77" spans="1:18" ht="32.25" customHeight="1">
      <c r="A77" s="117" t="s">
        <v>183</v>
      </c>
      <c r="B77" s="150" t="s">
        <v>182</v>
      </c>
      <c r="C77" s="33"/>
      <c r="D77" s="106">
        <v>4</v>
      </c>
      <c r="E77" s="106">
        <v>4</v>
      </c>
      <c r="F77" s="106">
        <v>43</v>
      </c>
      <c r="G77" s="106">
        <v>1032</v>
      </c>
      <c r="H77" s="106">
        <v>96</v>
      </c>
      <c r="I77" s="106">
        <v>144</v>
      </c>
      <c r="J77" s="106"/>
      <c r="K77" s="106">
        <v>576</v>
      </c>
      <c r="L77" s="223">
        <v>216</v>
      </c>
      <c r="M77" s="263"/>
      <c r="N77" s="264"/>
      <c r="O77" s="263">
        <v>276</v>
      </c>
      <c r="P77" s="264">
        <v>756</v>
      </c>
      <c r="Q77" s="263"/>
      <c r="R77" s="264"/>
    </row>
    <row r="78" spans="1:18" ht="29.25" customHeight="1">
      <c r="A78" s="149" t="s">
        <v>293</v>
      </c>
      <c r="B78" s="145" t="s">
        <v>300</v>
      </c>
      <c r="C78" s="308"/>
      <c r="D78" s="95"/>
      <c r="E78" s="95"/>
      <c r="F78" s="95">
        <v>2</v>
      </c>
      <c r="G78" s="95">
        <v>48</v>
      </c>
      <c r="H78" s="95"/>
      <c r="I78" s="95"/>
      <c r="J78" s="95"/>
      <c r="K78" s="95"/>
      <c r="L78" s="224"/>
      <c r="M78" s="265"/>
      <c r="N78" s="266"/>
      <c r="O78" s="265">
        <v>24</v>
      </c>
      <c r="P78" s="266">
        <v>24</v>
      </c>
      <c r="Q78" s="265"/>
      <c r="R78" s="266"/>
    </row>
    <row r="79" spans="1:18" ht="18.75" customHeight="1">
      <c r="A79" s="149" t="s">
        <v>294</v>
      </c>
      <c r="B79" s="145" t="s">
        <v>301</v>
      </c>
      <c r="C79" s="308"/>
      <c r="D79" s="95"/>
      <c r="E79" s="95"/>
      <c r="F79" s="95">
        <v>2</v>
      </c>
      <c r="G79" s="95">
        <v>48</v>
      </c>
      <c r="H79" s="95"/>
      <c r="I79" s="95"/>
      <c r="J79" s="95"/>
      <c r="K79" s="95"/>
      <c r="L79" s="224"/>
      <c r="M79" s="265"/>
      <c r="N79" s="266"/>
      <c r="O79" s="265">
        <v>12</v>
      </c>
      <c r="P79" s="266">
        <v>36</v>
      </c>
      <c r="Q79" s="265"/>
      <c r="R79" s="266"/>
    </row>
    <row r="80" spans="1:18" ht="17.25" customHeight="1">
      <c r="A80" s="149" t="s">
        <v>295</v>
      </c>
      <c r="B80" s="145" t="s">
        <v>302</v>
      </c>
      <c r="C80" s="308"/>
      <c r="D80" s="95"/>
      <c r="E80" s="95"/>
      <c r="F80" s="95">
        <v>3</v>
      </c>
      <c r="G80" s="95">
        <v>72</v>
      </c>
      <c r="H80" s="95"/>
      <c r="I80" s="95"/>
      <c r="J80" s="95"/>
      <c r="K80" s="95"/>
      <c r="L80" s="224"/>
      <c r="M80" s="265"/>
      <c r="N80" s="266"/>
      <c r="O80" s="265">
        <v>24</v>
      </c>
      <c r="P80" s="266">
        <v>48</v>
      </c>
      <c r="Q80" s="265"/>
      <c r="R80" s="266"/>
    </row>
    <row r="81" spans="1:18" ht="17.25" customHeight="1">
      <c r="A81" s="149" t="s">
        <v>296</v>
      </c>
      <c r="B81" s="145" t="s">
        <v>303</v>
      </c>
      <c r="C81" s="308"/>
      <c r="D81" s="95"/>
      <c r="E81" s="95"/>
      <c r="F81" s="95">
        <v>12</v>
      </c>
      <c r="G81" s="95">
        <v>288</v>
      </c>
      <c r="H81" s="95"/>
      <c r="I81" s="95"/>
      <c r="J81" s="95"/>
      <c r="K81" s="95"/>
      <c r="L81" s="224"/>
      <c r="M81" s="265"/>
      <c r="N81" s="266"/>
      <c r="O81" s="265">
        <v>72</v>
      </c>
      <c r="P81" s="266">
        <v>216</v>
      </c>
      <c r="Q81" s="265"/>
      <c r="R81" s="266"/>
    </row>
    <row r="82" spans="1:18" ht="15.75">
      <c r="A82" s="149" t="s">
        <v>297</v>
      </c>
      <c r="B82" s="145" t="s">
        <v>304</v>
      </c>
      <c r="C82" s="307"/>
      <c r="D82" s="95"/>
      <c r="E82" s="95"/>
      <c r="F82" s="95">
        <v>6</v>
      </c>
      <c r="G82" s="95">
        <v>144</v>
      </c>
      <c r="H82" s="95"/>
      <c r="I82" s="95"/>
      <c r="J82" s="95"/>
      <c r="K82" s="95"/>
      <c r="L82" s="224"/>
      <c r="M82" s="265"/>
      <c r="N82" s="266"/>
      <c r="O82" s="265">
        <v>36</v>
      </c>
      <c r="P82" s="266">
        <v>108</v>
      </c>
      <c r="Q82" s="265"/>
      <c r="R82" s="266"/>
    </row>
    <row r="83" spans="1:18" ht="15.75">
      <c r="A83" s="149" t="s">
        <v>298</v>
      </c>
      <c r="B83" s="304" t="s">
        <v>305</v>
      </c>
      <c r="C83" s="307"/>
      <c r="D83" s="95"/>
      <c r="E83" s="95"/>
      <c r="F83" s="95">
        <v>10</v>
      </c>
      <c r="G83" s="95">
        <v>240</v>
      </c>
      <c r="H83" s="95"/>
      <c r="I83" s="95"/>
      <c r="J83" s="95"/>
      <c r="K83" s="95"/>
      <c r="L83" s="224"/>
      <c r="M83" s="265"/>
      <c r="N83" s="266"/>
      <c r="O83" s="265">
        <v>72</v>
      </c>
      <c r="P83" s="266">
        <v>168</v>
      </c>
      <c r="Q83" s="265"/>
      <c r="R83" s="266"/>
    </row>
    <row r="84" spans="1:18" ht="32.25" customHeight="1">
      <c r="A84" s="149" t="s">
        <v>299</v>
      </c>
      <c r="B84" s="304" t="s">
        <v>306</v>
      </c>
      <c r="C84" s="307"/>
      <c r="D84" s="95"/>
      <c r="E84" s="95"/>
      <c r="F84" s="119">
        <v>8</v>
      </c>
      <c r="G84" s="119">
        <v>192</v>
      </c>
      <c r="H84" s="95"/>
      <c r="I84" s="95"/>
      <c r="J84" s="95"/>
      <c r="K84" s="95"/>
      <c r="L84" s="224"/>
      <c r="M84" s="265"/>
      <c r="N84" s="266"/>
      <c r="O84" s="265">
        <v>36</v>
      </c>
      <c r="P84" s="266">
        <v>156</v>
      </c>
      <c r="Q84" s="265"/>
      <c r="R84" s="266"/>
    </row>
    <row r="85" spans="1:18" ht="20.25" customHeight="1">
      <c r="A85" s="159" t="s">
        <v>184</v>
      </c>
      <c r="B85" s="155" t="s">
        <v>68</v>
      </c>
      <c r="C85" s="164"/>
      <c r="D85" s="25">
        <v>3.4</v>
      </c>
      <c r="E85" s="25">
        <v>2</v>
      </c>
      <c r="F85" s="96">
        <v>8</v>
      </c>
      <c r="G85" s="25">
        <v>192</v>
      </c>
      <c r="H85" s="25">
        <v>96</v>
      </c>
      <c r="I85" s="25">
        <v>96</v>
      </c>
      <c r="J85" s="25"/>
      <c r="K85" s="25"/>
      <c r="L85" s="245"/>
      <c r="M85" s="259"/>
      <c r="N85" s="260"/>
      <c r="O85" s="259">
        <v>72</v>
      </c>
      <c r="P85" s="260">
        <v>120</v>
      </c>
      <c r="Q85" s="259"/>
      <c r="R85" s="260"/>
    </row>
    <row r="86" spans="1:18" ht="32.25" customHeight="1">
      <c r="A86" s="159" t="s">
        <v>185</v>
      </c>
      <c r="B86" s="161" t="s">
        <v>92</v>
      </c>
      <c r="C86" s="309"/>
      <c r="D86" s="25">
        <v>3.4</v>
      </c>
      <c r="E86" s="168">
        <v>2</v>
      </c>
      <c r="F86" s="169">
        <v>2</v>
      </c>
      <c r="G86" s="168">
        <v>48</v>
      </c>
      <c r="H86" s="168"/>
      <c r="I86" s="168">
        <v>48</v>
      </c>
      <c r="J86" s="168"/>
      <c r="K86" s="168"/>
      <c r="L86" s="276"/>
      <c r="M86" s="259"/>
      <c r="N86" s="260"/>
      <c r="O86" s="259">
        <v>24</v>
      </c>
      <c r="P86" s="278">
        <v>24</v>
      </c>
      <c r="Q86" s="259"/>
      <c r="R86" s="260"/>
    </row>
    <row r="87" spans="1:18" ht="18.75" customHeight="1">
      <c r="A87" s="159" t="s">
        <v>307</v>
      </c>
      <c r="B87" s="160" t="s">
        <v>69</v>
      </c>
      <c r="C87" s="167"/>
      <c r="D87" s="172"/>
      <c r="E87" s="168"/>
      <c r="F87" s="169">
        <v>24</v>
      </c>
      <c r="G87" s="168">
        <v>576</v>
      </c>
      <c r="H87" s="168"/>
      <c r="I87" s="168"/>
      <c r="J87" s="168"/>
      <c r="K87" s="168">
        <v>576</v>
      </c>
      <c r="L87" s="276"/>
      <c r="M87" s="259"/>
      <c r="N87" s="260"/>
      <c r="O87" s="259">
        <v>180</v>
      </c>
      <c r="P87" s="278">
        <v>396</v>
      </c>
      <c r="Q87" s="259"/>
      <c r="R87" s="260"/>
    </row>
    <row r="88" spans="1:18" ht="15.75">
      <c r="A88" s="159" t="s">
        <v>194</v>
      </c>
      <c r="B88" s="162" t="s">
        <v>18</v>
      </c>
      <c r="C88" s="163"/>
      <c r="D88" s="166"/>
      <c r="E88" s="163"/>
      <c r="F88" s="170">
        <v>9</v>
      </c>
      <c r="G88" s="171">
        <v>216</v>
      </c>
      <c r="H88" s="163"/>
      <c r="I88" s="163"/>
      <c r="J88" s="163"/>
      <c r="K88" s="163"/>
      <c r="L88" s="302">
        <v>216</v>
      </c>
      <c r="M88" s="259"/>
      <c r="N88" s="260"/>
      <c r="O88" s="259"/>
      <c r="P88" s="300">
        <v>216</v>
      </c>
      <c r="Q88" s="259"/>
      <c r="R88" s="260"/>
    </row>
    <row r="89" spans="1:18" ht="33.75" customHeight="1">
      <c r="A89" s="117" t="s">
        <v>187</v>
      </c>
      <c r="B89" s="153" t="s">
        <v>314</v>
      </c>
      <c r="C89" s="122">
        <v>1</v>
      </c>
      <c r="D89" s="106"/>
      <c r="E89" s="106">
        <v>2</v>
      </c>
      <c r="F89" s="174">
        <v>18.5</v>
      </c>
      <c r="G89" s="106">
        <v>444</v>
      </c>
      <c r="H89" s="106">
        <v>72</v>
      </c>
      <c r="I89" s="106">
        <v>48</v>
      </c>
      <c r="J89" s="106"/>
      <c r="K89" s="106">
        <v>180</v>
      </c>
      <c r="L89" s="225">
        <v>144</v>
      </c>
      <c r="M89" s="263"/>
      <c r="N89" s="264"/>
      <c r="O89" s="263"/>
      <c r="P89" s="264"/>
      <c r="Q89" s="263">
        <v>444</v>
      </c>
      <c r="R89" s="264"/>
    </row>
    <row r="90" spans="1:18" ht="31.5">
      <c r="A90" s="149" t="s">
        <v>308</v>
      </c>
      <c r="B90" s="145" t="s">
        <v>315</v>
      </c>
      <c r="C90" s="33"/>
      <c r="D90" s="95"/>
      <c r="E90" s="95"/>
      <c r="F90" s="105">
        <v>1.5</v>
      </c>
      <c r="G90" s="95">
        <v>36</v>
      </c>
      <c r="H90" s="95"/>
      <c r="I90" s="95"/>
      <c r="J90" s="95"/>
      <c r="K90" s="95"/>
      <c r="L90" s="224"/>
      <c r="M90" s="257"/>
      <c r="N90" s="258"/>
      <c r="O90" s="265"/>
      <c r="P90" s="266"/>
      <c r="Q90" s="95">
        <v>36</v>
      </c>
      <c r="R90" s="266"/>
    </row>
    <row r="91" spans="1:18" ht="31.5">
      <c r="A91" s="149" t="s">
        <v>309</v>
      </c>
      <c r="B91" s="145" t="s">
        <v>316</v>
      </c>
      <c r="C91" s="141"/>
      <c r="D91" s="95"/>
      <c r="E91" s="95"/>
      <c r="F91" s="105">
        <v>5</v>
      </c>
      <c r="G91" s="95">
        <v>120</v>
      </c>
      <c r="H91" s="95"/>
      <c r="I91" s="95"/>
      <c r="J91" s="95"/>
      <c r="K91" s="95"/>
      <c r="L91" s="224"/>
      <c r="M91" s="257"/>
      <c r="N91" s="258"/>
      <c r="O91" s="265"/>
      <c r="P91" s="266"/>
      <c r="Q91" s="95">
        <v>120</v>
      </c>
      <c r="R91" s="266"/>
    </row>
    <row r="92" spans="1:18" ht="15.75">
      <c r="A92" s="149" t="s">
        <v>310</v>
      </c>
      <c r="B92" s="145" t="s">
        <v>317</v>
      </c>
      <c r="C92" s="141"/>
      <c r="D92" s="106"/>
      <c r="E92" s="106"/>
      <c r="F92" s="93">
        <v>4</v>
      </c>
      <c r="G92" s="95">
        <v>96</v>
      </c>
      <c r="H92" s="95"/>
      <c r="I92" s="95"/>
      <c r="J92" s="106"/>
      <c r="K92" s="95"/>
      <c r="L92" s="224"/>
      <c r="M92" s="257"/>
      <c r="N92" s="258"/>
      <c r="O92" s="265"/>
      <c r="P92" s="266"/>
      <c r="Q92" s="95">
        <v>96</v>
      </c>
      <c r="R92" s="266"/>
    </row>
    <row r="93" spans="1:18" ht="15.75">
      <c r="A93" s="149" t="s">
        <v>313</v>
      </c>
      <c r="B93" s="304" t="s">
        <v>318</v>
      </c>
      <c r="C93" s="141"/>
      <c r="D93" s="106"/>
      <c r="E93" s="106"/>
      <c r="F93" s="105">
        <v>2</v>
      </c>
      <c r="G93" s="95">
        <v>48</v>
      </c>
      <c r="H93" s="95"/>
      <c r="I93" s="95"/>
      <c r="J93" s="106"/>
      <c r="K93" s="95"/>
      <c r="L93" s="224"/>
      <c r="M93" s="257"/>
      <c r="N93" s="258"/>
      <c r="O93" s="265"/>
      <c r="P93" s="266"/>
      <c r="Q93" s="95">
        <v>48</v>
      </c>
      <c r="R93" s="266"/>
    </row>
    <row r="94" spans="1:18" ht="31.5">
      <c r="A94" s="149" t="s">
        <v>311</v>
      </c>
      <c r="B94" s="304" t="s">
        <v>319</v>
      </c>
      <c r="C94" s="141"/>
      <c r="D94" s="106"/>
      <c r="E94" s="106"/>
      <c r="F94" s="105">
        <v>2</v>
      </c>
      <c r="G94" s="95">
        <v>48</v>
      </c>
      <c r="H94" s="95"/>
      <c r="I94" s="95"/>
      <c r="J94" s="106"/>
      <c r="K94" s="95"/>
      <c r="L94" s="224"/>
      <c r="M94" s="257"/>
      <c r="N94" s="258"/>
      <c r="O94" s="265"/>
      <c r="P94" s="266"/>
      <c r="Q94" s="95">
        <v>48</v>
      </c>
      <c r="R94" s="266"/>
    </row>
    <row r="95" spans="1:18" ht="31.5">
      <c r="A95" s="149" t="s">
        <v>312</v>
      </c>
      <c r="B95" s="304" t="s">
        <v>320</v>
      </c>
      <c r="C95" s="141"/>
      <c r="D95" s="106"/>
      <c r="E95" s="106"/>
      <c r="F95" s="93">
        <v>4</v>
      </c>
      <c r="G95" s="95">
        <v>96</v>
      </c>
      <c r="H95" s="95"/>
      <c r="I95" s="95"/>
      <c r="J95" s="106"/>
      <c r="K95" s="95"/>
      <c r="L95" s="224"/>
      <c r="M95" s="257"/>
      <c r="N95" s="258"/>
      <c r="O95" s="265"/>
      <c r="P95" s="266"/>
      <c r="Q95" s="95">
        <v>96</v>
      </c>
      <c r="R95" s="266"/>
    </row>
    <row r="96" spans="1:18" ht="15.75">
      <c r="A96" s="159" t="s">
        <v>186</v>
      </c>
      <c r="B96" s="155" t="s">
        <v>68</v>
      </c>
      <c r="C96" s="142">
        <v>6</v>
      </c>
      <c r="D96" s="26"/>
      <c r="E96" s="26">
        <v>2</v>
      </c>
      <c r="F96" s="96">
        <v>5</v>
      </c>
      <c r="G96" s="25">
        <v>120</v>
      </c>
      <c r="H96" s="25">
        <v>72</v>
      </c>
      <c r="I96" s="25">
        <v>48</v>
      </c>
      <c r="J96" s="26"/>
      <c r="K96" s="26"/>
      <c r="L96" s="234"/>
      <c r="M96" s="259"/>
      <c r="N96" s="260"/>
      <c r="O96" s="259"/>
      <c r="P96" s="260"/>
      <c r="Q96" s="259">
        <v>120</v>
      </c>
      <c r="R96" s="260"/>
    </row>
    <row r="97" spans="1:18" ht="15.75">
      <c r="A97" s="159" t="s">
        <v>188</v>
      </c>
      <c r="B97" s="161" t="s">
        <v>69</v>
      </c>
      <c r="C97" s="31"/>
      <c r="D97" s="25"/>
      <c r="E97" s="25"/>
      <c r="F97" s="173">
        <v>7.5</v>
      </c>
      <c r="G97" s="25">
        <v>180</v>
      </c>
      <c r="H97" s="25"/>
      <c r="I97" s="25"/>
      <c r="J97" s="25"/>
      <c r="K97" s="25">
        <v>180</v>
      </c>
      <c r="L97" s="245"/>
      <c r="M97" s="259"/>
      <c r="N97" s="260"/>
      <c r="O97" s="259"/>
      <c r="P97" s="260"/>
      <c r="Q97" s="259">
        <v>180</v>
      </c>
      <c r="R97" s="260"/>
    </row>
    <row r="98" spans="1:19" ht="16.5">
      <c r="A98" s="159" t="s">
        <v>189</v>
      </c>
      <c r="B98" s="162" t="s">
        <v>18</v>
      </c>
      <c r="C98" s="31"/>
      <c r="D98" s="25"/>
      <c r="E98" s="25"/>
      <c r="F98" s="173">
        <v>6</v>
      </c>
      <c r="G98" s="25">
        <v>144</v>
      </c>
      <c r="H98" s="25"/>
      <c r="I98" s="25"/>
      <c r="J98" s="25"/>
      <c r="K98" s="25"/>
      <c r="L98" s="245">
        <v>144</v>
      </c>
      <c r="M98" s="259"/>
      <c r="N98" s="260"/>
      <c r="O98" s="259"/>
      <c r="P98" s="260"/>
      <c r="Q98" s="259">
        <v>144</v>
      </c>
      <c r="R98" s="260"/>
      <c r="S98" s="6"/>
    </row>
    <row r="99" spans="1:19" ht="19.5" customHeight="1">
      <c r="A99" s="313" t="s">
        <v>321</v>
      </c>
      <c r="B99" s="314" t="s">
        <v>322</v>
      </c>
      <c r="C99" s="29">
        <v>1</v>
      </c>
      <c r="D99" s="12">
        <v>1</v>
      </c>
      <c r="E99" s="12">
        <v>2</v>
      </c>
      <c r="F99" s="310">
        <v>29.5</v>
      </c>
      <c r="G99" s="12">
        <v>708</v>
      </c>
      <c r="H99" s="14">
        <v>96</v>
      </c>
      <c r="I99" s="14">
        <v>96</v>
      </c>
      <c r="J99" s="14"/>
      <c r="K99" s="14">
        <v>300</v>
      </c>
      <c r="L99" s="233">
        <v>216</v>
      </c>
      <c r="M99" s="257"/>
      <c r="N99" s="258"/>
      <c r="O99" s="257"/>
      <c r="P99" s="258"/>
      <c r="Q99" s="257">
        <v>120</v>
      </c>
      <c r="R99" s="258">
        <v>588</v>
      </c>
      <c r="S99" s="6"/>
    </row>
    <row r="100" spans="1:19" ht="16.5">
      <c r="A100" s="311" t="s">
        <v>323</v>
      </c>
      <c r="B100" s="312" t="s">
        <v>329</v>
      </c>
      <c r="C100" s="27"/>
      <c r="D100" s="14"/>
      <c r="E100" s="14"/>
      <c r="F100" s="310">
        <v>2</v>
      </c>
      <c r="G100" s="14">
        <v>48</v>
      </c>
      <c r="H100" s="14"/>
      <c r="I100" s="14"/>
      <c r="J100" s="14"/>
      <c r="K100" s="14"/>
      <c r="L100" s="233"/>
      <c r="M100" s="257"/>
      <c r="N100" s="258"/>
      <c r="O100" s="257"/>
      <c r="P100" s="258"/>
      <c r="Q100" s="14">
        <v>12</v>
      </c>
      <c r="R100" s="258">
        <v>36</v>
      </c>
      <c r="S100" s="6"/>
    </row>
    <row r="101" spans="1:19" ht="16.5">
      <c r="A101" s="311" t="s">
        <v>324</v>
      </c>
      <c r="B101" s="312" t="s">
        <v>330</v>
      </c>
      <c r="C101" s="27"/>
      <c r="D101" s="14"/>
      <c r="E101" s="14"/>
      <c r="F101" s="310">
        <v>2</v>
      </c>
      <c r="G101" s="14">
        <v>48</v>
      </c>
      <c r="H101" s="14"/>
      <c r="I101" s="14"/>
      <c r="J101" s="14"/>
      <c r="K101" s="14"/>
      <c r="L101" s="233"/>
      <c r="M101" s="257"/>
      <c r="N101" s="258"/>
      <c r="O101" s="257"/>
      <c r="P101" s="258"/>
      <c r="Q101" s="14">
        <v>12</v>
      </c>
      <c r="R101" s="258">
        <v>36</v>
      </c>
      <c r="S101" s="6"/>
    </row>
    <row r="102" spans="1:19" ht="16.5">
      <c r="A102" s="311" t="s">
        <v>325</v>
      </c>
      <c r="B102" s="312" t="s">
        <v>331</v>
      </c>
      <c r="C102" s="27"/>
      <c r="D102" s="14"/>
      <c r="E102" s="14"/>
      <c r="F102" s="310">
        <v>8</v>
      </c>
      <c r="G102" s="14">
        <v>192</v>
      </c>
      <c r="H102" s="14"/>
      <c r="I102" s="14"/>
      <c r="J102" s="14"/>
      <c r="K102" s="14"/>
      <c r="L102" s="233"/>
      <c r="M102" s="257"/>
      <c r="N102" s="258"/>
      <c r="O102" s="257"/>
      <c r="P102" s="258"/>
      <c r="Q102" s="14">
        <v>24</v>
      </c>
      <c r="R102" s="258">
        <v>168</v>
      </c>
      <c r="S102" s="6"/>
    </row>
    <row r="103" spans="1:19" ht="32.25">
      <c r="A103" s="311" t="s">
        <v>326</v>
      </c>
      <c r="B103" s="315" t="s">
        <v>332</v>
      </c>
      <c r="C103" s="27"/>
      <c r="D103" s="14"/>
      <c r="E103" s="14"/>
      <c r="F103" s="310">
        <v>8</v>
      </c>
      <c r="G103" s="14">
        <v>192</v>
      </c>
      <c r="H103" s="14"/>
      <c r="I103" s="14"/>
      <c r="J103" s="14"/>
      <c r="K103" s="14"/>
      <c r="L103" s="233"/>
      <c r="M103" s="257"/>
      <c r="N103" s="258"/>
      <c r="O103" s="257"/>
      <c r="P103" s="258"/>
      <c r="Q103" s="14">
        <v>24</v>
      </c>
      <c r="R103" s="258">
        <v>168</v>
      </c>
      <c r="S103" s="6"/>
    </row>
    <row r="104" spans="1:19" ht="33" customHeight="1">
      <c r="A104" s="311" t="s">
        <v>327</v>
      </c>
      <c r="B104" s="315" t="s">
        <v>333</v>
      </c>
      <c r="C104" s="27"/>
      <c r="D104" s="14"/>
      <c r="E104" s="14"/>
      <c r="F104" s="310">
        <v>5.5</v>
      </c>
      <c r="G104" s="14">
        <v>132</v>
      </c>
      <c r="H104" s="14"/>
      <c r="I104" s="14"/>
      <c r="J104" s="14"/>
      <c r="K104" s="14"/>
      <c r="L104" s="233"/>
      <c r="M104" s="257"/>
      <c r="N104" s="258"/>
      <c r="O104" s="257"/>
      <c r="P104" s="258"/>
      <c r="Q104" s="14">
        <v>24</v>
      </c>
      <c r="R104" s="258">
        <v>108</v>
      </c>
      <c r="S104" s="6"/>
    </row>
    <row r="105" spans="1:19" ht="31.5">
      <c r="A105" s="149" t="s">
        <v>328</v>
      </c>
      <c r="B105" s="145" t="s">
        <v>334</v>
      </c>
      <c r="C105" s="141"/>
      <c r="D105" s="106"/>
      <c r="E105" s="106"/>
      <c r="F105" s="105">
        <v>4</v>
      </c>
      <c r="G105" s="95">
        <v>96</v>
      </c>
      <c r="H105" s="95"/>
      <c r="I105" s="95"/>
      <c r="J105" s="106"/>
      <c r="K105" s="95"/>
      <c r="L105" s="224"/>
      <c r="M105" s="265"/>
      <c r="N105" s="266"/>
      <c r="O105" s="265"/>
      <c r="P105" s="266"/>
      <c r="Q105" s="95">
        <v>24</v>
      </c>
      <c r="R105" s="266">
        <v>72</v>
      </c>
      <c r="S105" s="6"/>
    </row>
    <row r="106" spans="1:19" ht="16.5">
      <c r="A106" s="159" t="s">
        <v>335</v>
      </c>
      <c r="B106" s="155" t="s">
        <v>322</v>
      </c>
      <c r="C106" s="31">
        <v>6</v>
      </c>
      <c r="D106" s="26">
        <v>5</v>
      </c>
      <c r="E106" s="25">
        <v>2</v>
      </c>
      <c r="F106" s="96">
        <v>8</v>
      </c>
      <c r="G106" s="25">
        <v>192</v>
      </c>
      <c r="H106" s="25">
        <v>96</v>
      </c>
      <c r="I106" s="25">
        <v>96</v>
      </c>
      <c r="J106" s="26"/>
      <c r="K106" s="26"/>
      <c r="L106" s="234"/>
      <c r="M106" s="259"/>
      <c r="N106" s="260"/>
      <c r="O106" s="259"/>
      <c r="P106" s="260"/>
      <c r="Q106" s="259">
        <v>48</v>
      </c>
      <c r="R106" s="260">
        <v>144</v>
      </c>
      <c r="S106" s="6"/>
    </row>
    <row r="107" spans="1:19" ht="16.5">
      <c r="A107" s="159" t="s">
        <v>336</v>
      </c>
      <c r="B107" s="161" t="s">
        <v>69</v>
      </c>
      <c r="C107" s="31"/>
      <c r="D107" s="164"/>
      <c r="E107" s="25"/>
      <c r="F107" s="173">
        <v>12.5</v>
      </c>
      <c r="G107" s="25">
        <v>300</v>
      </c>
      <c r="H107" s="25"/>
      <c r="I107" s="25"/>
      <c r="J107" s="25"/>
      <c r="K107" s="25">
        <v>300</v>
      </c>
      <c r="L107" s="245"/>
      <c r="M107" s="259"/>
      <c r="N107" s="260"/>
      <c r="O107" s="259"/>
      <c r="P107" s="260"/>
      <c r="Q107" s="259">
        <v>72</v>
      </c>
      <c r="R107" s="260">
        <v>228</v>
      </c>
      <c r="S107" s="6"/>
    </row>
    <row r="108" spans="1:19" ht="15.75" customHeight="1" thickBot="1">
      <c r="A108" s="318" t="s">
        <v>337</v>
      </c>
      <c r="B108" s="319" t="s">
        <v>18</v>
      </c>
      <c r="C108" s="167"/>
      <c r="D108" s="305"/>
      <c r="E108" s="168"/>
      <c r="F108" s="320">
        <v>9</v>
      </c>
      <c r="G108" s="168">
        <v>216</v>
      </c>
      <c r="H108" s="168"/>
      <c r="I108" s="168"/>
      <c r="J108" s="168"/>
      <c r="K108" s="168"/>
      <c r="L108" s="276">
        <v>216</v>
      </c>
      <c r="M108" s="277"/>
      <c r="N108" s="278"/>
      <c r="O108" s="277"/>
      <c r="P108" s="278"/>
      <c r="Q108" s="277"/>
      <c r="R108" s="278">
        <v>216</v>
      </c>
      <c r="S108" s="6"/>
    </row>
    <row r="109" spans="1:19" ht="15.75" customHeight="1" thickBot="1">
      <c r="A109" s="329" t="s">
        <v>338</v>
      </c>
      <c r="B109" s="330" t="s">
        <v>96</v>
      </c>
      <c r="C109" s="331"/>
      <c r="D109" s="379">
        <v>1</v>
      </c>
      <c r="E109" s="337">
        <v>2</v>
      </c>
      <c r="F109" s="333">
        <v>7</v>
      </c>
      <c r="G109" s="337">
        <v>168</v>
      </c>
      <c r="H109" s="337">
        <v>24</v>
      </c>
      <c r="I109" s="337">
        <v>24</v>
      </c>
      <c r="J109" s="337"/>
      <c r="K109" s="337">
        <v>48</v>
      </c>
      <c r="L109" s="338">
        <v>72</v>
      </c>
      <c r="M109" s="335"/>
      <c r="N109" s="336"/>
      <c r="O109" s="335"/>
      <c r="P109" s="336"/>
      <c r="Q109" s="335"/>
      <c r="R109" s="336">
        <v>168</v>
      </c>
      <c r="S109" s="6"/>
    </row>
    <row r="110" spans="1:19" ht="33" customHeight="1">
      <c r="A110" s="321" t="s">
        <v>339</v>
      </c>
      <c r="B110" s="322" t="s">
        <v>229</v>
      </c>
      <c r="C110" s="323"/>
      <c r="D110" s="21"/>
      <c r="E110" s="324"/>
      <c r="F110" s="325">
        <v>1</v>
      </c>
      <c r="G110" s="324">
        <v>24</v>
      </c>
      <c r="H110" s="324"/>
      <c r="I110" s="324"/>
      <c r="J110" s="324"/>
      <c r="K110" s="324"/>
      <c r="L110" s="326"/>
      <c r="M110" s="327"/>
      <c r="N110" s="328"/>
      <c r="O110" s="327"/>
      <c r="P110" s="328"/>
      <c r="Q110" s="327"/>
      <c r="R110" s="328">
        <v>24</v>
      </c>
      <c r="S110" s="6"/>
    </row>
    <row r="111" spans="1:19" ht="21" customHeight="1">
      <c r="A111" s="316" t="s">
        <v>340</v>
      </c>
      <c r="B111" s="312" t="s">
        <v>351</v>
      </c>
      <c r="C111" s="27"/>
      <c r="D111" s="99"/>
      <c r="E111" s="14"/>
      <c r="F111" s="310">
        <v>1</v>
      </c>
      <c r="G111" s="14">
        <v>24</v>
      </c>
      <c r="H111" s="14"/>
      <c r="I111" s="14"/>
      <c r="J111" s="14"/>
      <c r="K111" s="14"/>
      <c r="L111" s="233"/>
      <c r="M111" s="257"/>
      <c r="N111" s="258"/>
      <c r="O111" s="257"/>
      <c r="P111" s="258"/>
      <c r="Q111" s="257"/>
      <c r="R111" s="258">
        <v>24</v>
      </c>
      <c r="S111" s="6"/>
    </row>
    <row r="112" spans="1:19" ht="32.25" customHeight="1">
      <c r="A112" s="316" t="s">
        <v>341</v>
      </c>
      <c r="B112" s="315" t="s">
        <v>348</v>
      </c>
      <c r="C112" s="27"/>
      <c r="D112" s="99"/>
      <c r="E112" s="14"/>
      <c r="F112" s="310">
        <v>2.5</v>
      </c>
      <c r="G112" s="14">
        <v>60</v>
      </c>
      <c r="H112" s="14"/>
      <c r="I112" s="14"/>
      <c r="J112" s="14"/>
      <c r="K112" s="14"/>
      <c r="L112" s="233"/>
      <c r="M112" s="257"/>
      <c r="N112" s="258"/>
      <c r="O112" s="257"/>
      <c r="P112" s="258"/>
      <c r="Q112" s="257"/>
      <c r="R112" s="258">
        <v>60</v>
      </c>
      <c r="S112" s="6"/>
    </row>
    <row r="113" spans="1:19" ht="31.5" customHeight="1">
      <c r="A113" s="316" t="s">
        <v>342</v>
      </c>
      <c r="B113" s="315" t="s">
        <v>349</v>
      </c>
      <c r="C113" s="27"/>
      <c r="D113" s="99"/>
      <c r="E113" s="14"/>
      <c r="F113" s="310">
        <v>1</v>
      </c>
      <c r="G113" s="14">
        <v>24</v>
      </c>
      <c r="H113" s="14"/>
      <c r="I113" s="14"/>
      <c r="J113" s="14"/>
      <c r="K113" s="14"/>
      <c r="L113" s="233"/>
      <c r="M113" s="257"/>
      <c r="N113" s="258"/>
      <c r="O113" s="257"/>
      <c r="P113" s="258"/>
      <c r="Q113" s="257"/>
      <c r="R113" s="258">
        <v>24</v>
      </c>
      <c r="S113" s="6"/>
    </row>
    <row r="114" spans="1:19" ht="31.5" customHeight="1">
      <c r="A114" s="316" t="s">
        <v>343</v>
      </c>
      <c r="B114" s="315" t="s">
        <v>350</v>
      </c>
      <c r="C114" s="27"/>
      <c r="D114" s="99"/>
      <c r="E114" s="14"/>
      <c r="F114" s="310">
        <v>1.5</v>
      </c>
      <c r="G114" s="14">
        <v>36</v>
      </c>
      <c r="H114" s="14"/>
      <c r="I114" s="14"/>
      <c r="J114" s="14"/>
      <c r="K114" s="14"/>
      <c r="L114" s="233"/>
      <c r="M114" s="257"/>
      <c r="N114" s="258"/>
      <c r="O114" s="257"/>
      <c r="P114" s="258"/>
      <c r="Q114" s="257"/>
      <c r="R114" s="258">
        <v>36</v>
      </c>
      <c r="S114" s="6"/>
    </row>
    <row r="115" spans="1:19" ht="15.75" customHeight="1">
      <c r="A115" s="159" t="s">
        <v>344</v>
      </c>
      <c r="B115" s="162" t="s">
        <v>345</v>
      </c>
      <c r="C115" s="31"/>
      <c r="D115" s="164">
        <v>6</v>
      </c>
      <c r="E115" s="25">
        <v>2</v>
      </c>
      <c r="F115" s="317">
        <v>2</v>
      </c>
      <c r="G115" s="25">
        <v>48</v>
      </c>
      <c r="H115" s="25">
        <v>24</v>
      </c>
      <c r="I115" s="25">
        <v>24</v>
      </c>
      <c r="J115" s="25"/>
      <c r="K115" s="25"/>
      <c r="L115" s="245"/>
      <c r="M115" s="259"/>
      <c r="N115" s="260"/>
      <c r="O115" s="259"/>
      <c r="P115" s="260"/>
      <c r="Q115" s="259"/>
      <c r="R115" s="260">
        <v>48</v>
      </c>
      <c r="S115" s="6"/>
    </row>
    <row r="116" spans="1:19" ht="15.75" customHeight="1">
      <c r="A116" s="159" t="s">
        <v>346</v>
      </c>
      <c r="B116" s="162" t="s">
        <v>69</v>
      </c>
      <c r="C116" s="31"/>
      <c r="D116" s="172"/>
      <c r="E116" s="25"/>
      <c r="F116" s="173">
        <v>2</v>
      </c>
      <c r="G116" s="25">
        <v>48</v>
      </c>
      <c r="H116" s="25"/>
      <c r="I116" s="25"/>
      <c r="J116" s="25"/>
      <c r="K116" s="25">
        <v>48</v>
      </c>
      <c r="L116" s="245"/>
      <c r="M116" s="259"/>
      <c r="N116" s="260"/>
      <c r="O116" s="259"/>
      <c r="P116" s="260"/>
      <c r="Q116" s="259"/>
      <c r="R116" s="260">
        <v>48</v>
      </c>
      <c r="S116" s="6"/>
    </row>
    <row r="117" spans="1:19" ht="15.75" customHeight="1">
      <c r="A117" s="159" t="s">
        <v>347</v>
      </c>
      <c r="B117" s="162" t="s">
        <v>18</v>
      </c>
      <c r="C117" s="31"/>
      <c r="D117" s="172"/>
      <c r="E117" s="25"/>
      <c r="F117" s="173">
        <v>3</v>
      </c>
      <c r="G117" s="25">
        <v>72</v>
      </c>
      <c r="H117" s="25"/>
      <c r="I117" s="25"/>
      <c r="J117" s="25"/>
      <c r="K117" s="25"/>
      <c r="L117" s="245">
        <v>72</v>
      </c>
      <c r="M117" s="259"/>
      <c r="N117" s="260"/>
      <c r="O117" s="259"/>
      <c r="P117" s="260"/>
      <c r="Q117" s="259"/>
      <c r="R117" s="260">
        <v>72</v>
      </c>
      <c r="S117" s="6"/>
    </row>
    <row r="118" spans="1:19" ht="15.75" customHeight="1">
      <c r="A118" s="114" t="s">
        <v>97</v>
      </c>
      <c r="B118" s="115" t="s">
        <v>99</v>
      </c>
      <c r="C118" s="27"/>
      <c r="D118" s="14"/>
      <c r="E118" s="14"/>
      <c r="F118" s="29">
        <v>1</v>
      </c>
      <c r="G118" s="12">
        <v>24</v>
      </c>
      <c r="H118" s="14"/>
      <c r="I118" s="14"/>
      <c r="J118" s="14"/>
      <c r="K118" s="14"/>
      <c r="L118" s="233"/>
      <c r="M118" s="255">
        <v>0</v>
      </c>
      <c r="N118" s="256">
        <v>0</v>
      </c>
      <c r="O118" s="263">
        <v>0</v>
      </c>
      <c r="P118" s="264">
        <v>0</v>
      </c>
      <c r="Q118" s="263">
        <v>0</v>
      </c>
      <c r="R118" s="264">
        <v>24</v>
      </c>
      <c r="S118" s="6"/>
    </row>
    <row r="119" spans="1:19" ht="19.5" customHeight="1">
      <c r="A119" s="114" t="s">
        <v>193</v>
      </c>
      <c r="B119" s="116" t="s">
        <v>100</v>
      </c>
      <c r="C119" s="27"/>
      <c r="D119" s="14"/>
      <c r="E119" s="14"/>
      <c r="F119" s="29">
        <v>1</v>
      </c>
      <c r="G119" s="12">
        <v>24</v>
      </c>
      <c r="H119" s="14"/>
      <c r="I119" s="14"/>
      <c r="J119" s="14"/>
      <c r="K119" s="14"/>
      <c r="L119" s="233"/>
      <c r="M119" s="255">
        <v>0</v>
      </c>
      <c r="N119" s="256">
        <v>0</v>
      </c>
      <c r="O119" s="263">
        <v>0</v>
      </c>
      <c r="P119" s="264">
        <v>0</v>
      </c>
      <c r="Q119" s="263">
        <v>0</v>
      </c>
      <c r="R119" s="264">
        <v>24</v>
      </c>
      <c r="S119" s="6"/>
    </row>
    <row r="120" spans="1:19" ht="47.25" customHeight="1" thickBot="1">
      <c r="A120" s="457" t="s">
        <v>244</v>
      </c>
      <c r="B120" s="458"/>
      <c r="C120" s="458"/>
      <c r="D120" s="458"/>
      <c r="E120" s="459"/>
      <c r="F120" s="339">
        <f>SUM(F36,F38,F55,F118:F119)</f>
        <v>180</v>
      </c>
      <c r="G120" s="340">
        <f>SUM(M120:R120)</f>
        <v>4320</v>
      </c>
      <c r="H120" s="168"/>
      <c r="I120" s="168"/>
      <c r="J120" s="168"/>
      <c r="K120" s="168"/>
      <c r="L120" s="276"/>
      <c r="M120" s="341">
        <f>SUM(M14,M38,M55,M118,M119)</f>
        <v>612</v>
      </c>
      <c r="N120" s="342">
        <v>828</v>
      </c>
      <c r="O120" s="341">
        <v>612</v>
      </c>
      <c r="P120" s="342">
        <f>SUM(P14,P38,P55,P118)</f>
        <v>828</v>
      </c>
      <c r="Q120" s="343">
        <f>SUM(Q14,Q38,Q55,Q118)</f>
        <v>612</v>
      </c>
      <c r="R120" s="342">
        <v>828</v>
      </c>
      <c r="S120" s="6"/>
    </row>
    <row r="121" spans="1:19" ht="17.25" thickBot="1">
      <c r="A121" s="348" t="s">
        <v>66</v>
      </c>
      <c r="B121" s="349" t="s">
        <v>73</v>
      </c>
      <c r="C121" s="332"/>
      <c r="D121" s="332"/>
      <c r="E121" s="332"/>
      <c r="F121" s="337">
        <f>SUM(F122:F128)</f>
        <v>10</v>
      </c>
      <c r="G121" s="337">
        <f>SUM(M121:R121)</f>
        <v>240</v>
      </c>
      <c r="H121" s="332"/>
      <c r="I121" s="332"/>
      <c r="J121" s="332"/>
      <c r="K121" s="332"/>
      <c r="L121" s="334"/>
      <c r="M121" s="350">
        <v>36</v>
      </c>
      <c r="N121" s="351">
        <v>36</v>
      </c>
      <c r="O121" s="352">
        <v>48</v>
      </c>
      <c r="P121" s="353">
        <v>24</v>
      </c>
      <c r="Q121" s="352">
        <f>SUM(Q122:Q128)</f>
        <v>48</v>
      </c>
      <c r="R121" s="353">
        <f>SUM(R122:R128)</f>
        <v>48</v>
      </c>
      <c r="S121" s="6"/>
    </row>
    <row r="122" spans="1:19" ht="16.5">
      <c r="A122" s="344" t="s">
        <v>112</v>
      </c>
      <c r="B122" s="345" t="s">
        <v>27</v>
      </c>
      <c r="C122" s="324"/>
      <c r="D122" s="324"/>
      <c r="E122" s="324"/>
      <c r="F122" s="324">
        <v>1</v>
      </c>
      <c r="G122" s="324">
        <v>24</v>
      </c>
      <c r="H122" s="324"/>
      <c r="I122" s="324"/>
      <c r="J122" s="324"/>
      <c r="K122" s="324"/>
      <c r="L122" s="326"/>
      <c r="M122" s="327"/>
      <c r="N122" s="328"/>
      <c r="O122" s="346">
        <v>24</v>
      </c>
      <c r="P122" s="347"/>
      <c r="Q122" s="346"/>
      <c r="R122" s="347"/>
      <c r="S122" s="6"/>
    </row>
    <row r="123" spans="1:19" ht="19.5" customHeight="1">
      <c r="A123" s="16" t="s">
        <v>113</v>
      </c>
      <c r="B123" s="13" t="s">
        <v>127</v>
      </c>
      <c r="C123" s="14"/>
      <c r="D123" s="14"/>
      <c r="E123" s="14"/>
      <c r="F123" s="14">
        <v>1</v>
      </c>
      <c r="G123" s="14">
        <v>24</v>
      </c>
      <c r="H123" s="14"/>
      <c r="I123" s="14"/>
      <c r="J123" s="14"/>
      <c r="K123" s="14"/>
      <c r="L123" s="233"/>
      <c r="M123" s="257">
        <v>12</v>
      </c>
      <c r="N123" s="258">
        <v>12</v>
      </c>
      <c r="O123" s="265"/>
      <c r="P123" s="266"/>
      <c r="Q123" s="265"/>
      <c r="R123" s="266"/>
      <c r="S123" s="6"/>
    </row>
    <row r="124" spans="1:19" ht="15.75" customHeight="1">
      <c r="A124" s="16" t="s">
        <v>352</v>
      </c>
      <c r="B124" s="192" t="s">
        <v>75</v>
      </c>
      <c r="C124" s="14"/>
      <c r="D124" s="14"/>
      <c r="E124" s="14"/>
      <c r="F124" s="14">
        <v>1</v>
      </c>
      <c r="G124" s="14">
        <v>24</v>
      </c>
      <c r="H124" s="14"/>
      <c r="I124" s="14"/>
      <c r="J124" s="14"/>
      <c r="K124" s="14"/>
      <c r="L124" s="233"/>
      <c r="M124" s="257">
        <v>12</v>
      </c>
      <c r="N124" s="258">
        <v>12</v>
      </c>
      <c r="O124" s="265"/>
      <c r="P124" s="266"/>
      <c r="Q124" s="265"/>
      <c r="R124" s="266"/>
      <c r="S124" s="6"/>
    </row>
    <row r="125" spans="1:19" ht="15" customHeight="1">
      <c r="A125" s="16" t="s">
        <v>114</v>
      </c>
      <c r="B125" s="15" t="s">
        <v>25</v>
      </c>
      <c r="C125" s="14"/>
      <c r="D125" s="14"/>
      <c r="E125" s="14"/>
      <c r="F125" s="14">
        <v>1</v>
      </c>
      <c r="G125" s="14">
        <v>24</v>
      </c>
      <c r="H125" s="14"/>
      <c r="I125" s="14"/>
      <c r="J125" s="14"/>
      <c r="K125" s="14"/>
      <c r="L125" s="233"/>
      <c r="M125" s="257">
        <v>12</v>
      </c>
      <c r="N125" s="258">
        <v>12</v>
      </c>
      <c r="O125" s="265"/>
      <c r="P125" s="266"/>
      <c r="Q125" s="265"/>
      <c r="R125" s="266"/>
      <c r="S125" s="6"/>
    </row>
    <row r="126" spans="1:19" ht="16.5">
      <c r="A126" s="16" t="s">
        <v>115</v>
      </c>
      <c r="B126" s="15" t="s">
        <v>76</v>
      </c>
      <c r="C126" s="14"/>
      <c r="D126" s="14"/>
      <c r="E126" s="14"/>
      <c r="F126" s="14">
        <v>1</v>
      </c>
      <c r="G126" s="14">
        <v>24</v>
      </c>
      <c r="H126" s="14"/>
      <c r="I126" s="14"/>
      <c r="J126" s="14"/>
      <c r="K126" s="14"/>
      <c r="L126" s="233"/>
      <c r="M126" s="257"/>
      <c r="N126" s="258"/>
      <c r="O126" s="265">
        <v>24</v>
      </c>
      <c r="P126" s="266"/>
      <c r="Q126" s="265"/>
      <c r="R126" s="266"/>
      <c r="S126" s="6"/>
    </row>
    <row r="127" spans="1:19" ht="16.5">
      <c r="A127" s="16" t="s">
        <v>116</v>
      </c>
      <c r="B127" s="15" t="s">
        <v>68</v>
      </c>
      <c r="C127" s="14"/>
      <c r="D127" s="14"/>
      <c r="E127" s="14"/>
      <c r="F127" s="14">
        <v>3</v>
      </c>
      <c r="G127" s="14">
        <v>72</v>
      </c>
      <c r="H127" s="14"/>
      <c r="I127" s="14"/>
      <c r="J127" s="14"/>
      <c r="K127" s="14"/>
      <c r="L127" s="233"/>
      <c r="M127" s="257"/>
      <c r="N127" s="258"/>
      <c r="O127" s="265"/>
      <c r="P127" s="266">
        <v>24</v>
      </c>
      <c r="Q127" s="265">
        <v>24</v>
      </c>
      <c r="R127" s="266">
        <v>24</v>
      </c>
      <c r="S127" s="6"/>
    </row>
    <row r="128" spans="1:19" ht="20.25" customHeight="1" thickBot="1">
      <c r="A128" s="354" t="s">
        <v>117</v>
      </c>
      <c r="B128" s="355" t="s">
        <v>231</v>
      </c>
      <c r="C128" s="356"/>
      <c r="D128" s="356"/>
      <c r="E128" s="356"/>
      <c r="F128" s="356">
        <v>2</v>
      </c>
      <c r="G128" s="356">
        <v>48</v>
      </c>
      <c r="H128" s="356"/>
      <c r="I128" s="356"/>
      <c r="J128" s="356"/>
      <c r="K128" s="356"/>
      <c r="L128" s="357"/>
      <c r="M128" s="358"/>
      <c r="N128" s="359"/>
      <c r="O128" s="360"/>
      <c r="P128" s="361"/>
      <c r="Q128" s="360">
        <v>24</v>
      </c>
      <c r="R128" s="361">
        <v>24</v>
      </c>
      <c r="S128" s="6"/>
    </row>
    <row r="129" spans="1:19" ht="17.25" thickBot="1">
      <c r="A129" s="348" t="s">
        <v>71</v>
      </c>
      <c r="B129" s="349" t="s">
        <v>74</v>
      </c>
      <c r="C129" s="337"/>
      <c r="D129" s="337"/>
      <c r="E129" s="332"/>
      <c r="F129" s="337">
        <f>SUM(F130:F137)</f>
        <v>11</v>
      </c>
      <c r="G129" s="337">
        <v>264</v>
      </c>
      <c r="H129" s="332"/>
      <c r="I129" s="332"/>
      <c r="J129" s="332"/>
      <c r="K129" s="332"/>
      <c r="L129" s="334"/>
      <c r="M129" s="350">
        <v>48</v>
      </c>
      <c r="N129" s="351">
        <v>48</v>
      </c>
      <c r="O129" s="352">
        <v>48</v>
      </c>
      <c r="P129" s="353">
        <v>36</v>
      </c>
      <c r="Q129" s="352">
        <v>48</v>
      </c>
      <c r="R129" s="353">
        <v>36</v>
      </c>
      <c r="S129" s="6"/>
    </row>
    <row r="130" spans="1:18" ht="16.5" customHeight="1">
      <c r="A130" s="344" t="s">
        <v>118</v>
      </c>
      <c r="B130" s="345" t="s">
        <v>353</v>
      </c>
      <c r="C130" s="362"/>
      <c r="D130" s="362"/>
      <c r="E130" s="324"/>
      <c r="F130" s="324">
        <v>1</v>
      </c>
      <c r="G130" s="324">
        <v>24</v>
      </c>
      <c r="H130" s="324"/>
      <c r="I130" s="324"/>
      <c r="J130" s="324"/>
      <c r="K130" s="324"/>
      <c r="L130" s="326"/>
      <c r="M130" s="327"/>
      <c r="N130" s="328"/>
      <c r="O130" s="346">
        <v>24</v>
      </c>
      <c r="P130" s="347"/>
      <c r="Q130" s="346"/>
      <c r="R130" s="347"/>
    </row>
    <row r="131" spans="1:18" ht="15.75" customHeight="1">
      <c r="A131" s="16" t="s">
        <v>119</v>
      </c>
      <c r="B131" s="19" t="s">
        <v>143</v>
      </c>
      <c r="C131" s="12"/>
      <c r="D131" s="12"/>
      <c r="E131" s="14"/>
      <c r="F131" s="14">
        <v>3</v>
      </c>
      <c r="G131" s="14">
        <v>72</v>
      </c>
      <c r="H131" s="14"/>
      <c r="I131" s="14"/>
      <c r="J131" s="14"/>
      <c r="K131" s="14"/>
      <c r="L131" s="233"/>
      <c r="M131" s="257"/>
      <c r="N131" s="258">
        <v>24</v>
      </c>
      <c r="O131" s="265">
        <v>12</v>
      </c>
      <c r="P131" s="266">
        <v>12</v>
      </c>
      <c r="Q131" s="265">
        <v>12</v>
      </c>
      <c r="R131" s="266">
        <v>12</v>
      </c>
    </row>
    <row r="132" spans="1:18" ht="16.5" customHeight="1">
      <c r="A132" s="16" t="s">
        <v>120</v>
      </c>
      <c r="B132" s="94" t="s">
        <v>26</v>
      </c>
      <c r="C132" s="95"/>
      <c r="D132" s="95"/>
      <c r="E132" s="95"/>
      <c r="F132" s="95">
        <v>2</v>
      </c>
      <c r="G132" s="14">
        <v>48</v>
      </c>
      <c r="H132" s="95"/>
      <c r="I132" s="95"/>
      <c r="J132" s="95"/>
      <c r="K132" s="95"/>
      <c r="L132" s="224"/>
      <c r="M132" s="257">
        <v>24</v>
      </c>
      <c r="N132" s="266">
        <v>24</v>
      </c>
      <c r="O132" s="265"/>
      <c r="P132" s="266"/>
      <c r="Q132" s="265"/>
      <c r="R132" s="266"/>
    </row>
    <row r="133" spans="1:18" ht="15.75">
      <c r="A133" s="16" t="s">
        <v>121</v>
      </c>
      <c r="B133" s="24" t="s">
        <v>103</v>
      </c>
      <c r="C133" s="14"/>
      <c r="D133" s="14"/>
      <c r="E133" s="14"/>
      <c r="F133" s="14">
        <v>1</v>
      </c>
      <c r="G133" s="14">
        <v>24</v>
      </c>
      <c r="H133" s="14"/>
      <c r="I133" s="14"/>
      <c r="J133" s="14"/>
      <c r="K133" s="14"/>
      <c r="L133" s="233"/>
      <c r="M133" s="257">
        <v>24</v>
      </c>
      <c r="N133" s="258"/>
      <c r="O133" s="265"/>
      <c r="P133" s="266"/>
      <c r="Q133" s="265"/>
      <c r="R133" s="266"/>
    </row>
    <row r="134" spans="1:18" ht="15.75">
      <c r="A134" s="140" t="s">
        <v>122</v>
      </c>
      <c r="B134" s="94" t="s">
        <v>354</v>
      </c>
      <c r="C134" s="95"/>
      <c r="D134" s="95"/>
      <c r="E134" s="95"/>
      <c r="F134" s="95">
        <v>1</v>
      </c>
      <c r="G134" s="14">
        <v>24</v>
      </c>
      <c r="H134" s="95"/>
      <c r="I134" s="95"/>
      <c r="J134" s="95"/>
      <c r="K134" s="95"/>
      <c r="L134" s="224"/>
      <c r="M134" s="257"/>
      <c r="N134" s="266"/>
      <c r="O134" s="265">
        <v>12</v>
      </c>
      <c r="P134" s="266">
        <v>12</v>
      </c>
      <c r="Q134" s="265"/>
      <c r="R134" s="266"/>
    </row>
    <row r="135" spans="1:19" ht="15.75">
      <c r="A135" s="16" t="s">
        <v>123</v>
      </c>
      <c r="B135" s="15" t="s">
        <v>355</v>
      </c>
      <c r="C135" s="14"/>
      <c r="D135" s="14"/>
      <c r="E135" s="14"/>
      <c r="F135" s="14">
        <v>1</v>
      </c>
      <c r="G135" s="14">
        <v>24</v>
      </c>
      <c r="H135" s="14"/>
      <c r="I135" s="14"/>
      <c r="J135" s="14"/>
      <c r="K135" s="14"/>
      <c r="L135" s="233"/>
      <c r="M135" s="257"/>
      <c r="N135" s="258"/>
      <c r="O135" s="265"/>
      <c r="P135" s="266"/>
      <c r="Q135" s="265">
        <v>12</v>
      </c>
      <c r="R135" s="266">
        <v>12</v>
      </c>
      <c r="S135" s="9"/>
    </row>
    <row r="136" spans="1:19" ht="15.75">
      <c r="A136" s="16" t="s">
        <v>356</v>
      </c>
      <c r="B136" s="15" t="s">
        <v>357</v>
      </c>
      <c r="C136" s="14"/>
      <c r="D136" s="14"/>
      <c r="E136" s="14"/>
      <c r="F136" s="14">
        <v>1</v>
      </c>
      <c r="G136" s="14">
        <v>24</v>
      </c>
      <c r="H136" s="14"/>
      <c r="I136" s="14"/>
      <c r="J136" s="14"/>
      <c r="K136" s="14"/>
      <c r="L136" s="233"/>
      <c r="M136" s="257"/>
      <c r="N136" s="258"/>
      <c r="O136" s="265"/>
      <c r="P136" s="266"/>
      <c r="Q136" s="265">
        <v>12</v>
      </c>
      <c r="R136" s="266">
        <v>12</v>
      </c>
      <c r="S136" s="9"/>
    </row>
    <row r="137" spans="1:19" ht="16.5" thickBot="1">
      <c r="A137" s="354" t="s">
        <v>124</v>
      </c>
      <c r="B137" s="355" t="s">
        <v>358</v>
      </c>
      <c r="C137" s="356"/>
      <c r="D137" s="356"/>
      <c r="E137" s="356"/>
      <c r="F137" s="356">
        <v>1</v>
      </c>
      <c r="G137" s="356">
        <v>24</v>
      </c>
      <c r="H137" s="356"/>
      <c r="I137" s="356"/>
      <c r="J137" s="356"/>
      <c r="K137" s="356"/>
      <c r="L137" s="357"/>
      <c r="M137" s="358"/>
      <c r="N137" s="359"/>
      <c r="O137" s="360"/>
      <c r="P137" s="361">
        <v>12</v>
      </c>
      <c r="Q137" s="360">
        <v>12</v>
      </c>
      <c r="R137" s="361"/>
      <c r="S137" s="9"/>
    </row>
    <row r="138" spans="1:18" ht="16.5" thickBot="1">
      <c r="A138" s="366"/>
      <c r="B138" s="367" t="s">
        <v>102</v>
      </c>
      <c r="C138" s="368"/>
      <c r="D138" s="368"/>
      <c r="E138" s="368"/>
      <c r="F138" s="369">
        <f>SUM(F120,F121,F129)</f>
        <v>201</v>
      </c>
      <c r="G138" s="370">
        <v>4824</v>
      </c>
      <c r="H138" s="371"/>
      <c r="I138" s="372"/>
      <c r="J138" s="373"/>
      <c r="K138" s="374"/>
      <c r="L138" s="375"/>
      <c r="M138" s="376">
        <v>696</v>
      </c>
      <c r="N138" s="377">
        <v>912</v>
      </c>
      <c r="O138" s="376">
        <v>708</v>
      </c>
      <c r="P138" s="377">
        <v>888</v>
      </c>
      <c r="Q138" s="376">
        <v>708</v>
      </c>
      <c r="R138" s="377">
        <v>912</v>
      </c>
    </row>
    <row r="139" spans="1:18" ht="16.5">
      <c r="A139" s="427"/>
      <c r="B139" s="427"/>
      <c r="C139" s="433"/>
      <c r="D139" s="433"/>
      <c r="E139" s="469"/>
      <c r="F139" s="35"/>
      <c r="G139" s="424"/>
      <c r="H139" s="424"/>
      <c r="I139" s="424"/>
      <c r="J139" s="424"/>
      <c r="K139" s="36"/>
      <c r="L139" s="36"/>
      <c r="M139" s="455"/>
      <c r="N139" s="456"/>
      <c r="O139" s="209"/>
      <c r="P139" s="179"/>
      <c r="Q139" s="179"/>
      <c r="R139" s="179"/>
    </row>
    <row r="140" spans="1:18" ht="16.5">
      <c r="A140" s="427"/>
      <c r="B140" s="427"/>
      <c r="C140" s="419"/>
      <c r="D140" s="419"/>
      <c r="E140" s="469"/>
      <c r="F140" s="35"/>
      <c r="G140" s="432"/>
      <c r="H140" s="422"/>
      <c r="I140" s="422"/>
      <c r="J140" s="422"/>
      <c r="K140" s="37"/>
      <c r="L140" s="37"/>
      <c r="M140" s="423"/>
      <c r="N140" s="423"/>
      <c r="O140" s="209"/>
      <c r="P140" s="179"/>
      <c r="Q140" s="179"/>
      <c r="R140" s="179"/>
    </row>
    <row r="141" spans="1:18" ht="20.25">
      <c r="A141" s="427"/>
      <c r="B141" s="427"/>
      <c r="C141" s="419"/>
      <c r="D141" s="419"/>
      <c r="E141" s="469"/>
      <c r="F141" s="35"/>
      <c r="G141" s="432"/>
      <c r="H141" s="34"/>
      <c r="I141" s="34"/>
      <c r="J141" s="34"/>
      <c r="K141" s="34"/>
      <c r="L141" s="34"/>
      <c r="M141" s="39"/>
      <c r="N141" s="39"/>
      <c r="O141" s="209"/>
      <c r="P141" s="179"/>
      <c r="Q141" s="179"/>
      <c r="R141" s="179"/>
    </row>
    <row r="142" spans="1:18" ht="16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38"/>
      <c r="N142" s="38"/>
      <c r="O142" s="209"/>
      <c r="P142" s="179"/>
      <c r="Q142" s="179"/>
      <c r="R142" s="179"/>
    </row>
    <row r="143" spans="1:18" ht="16.5">
      <c r="A143" s="41"/>
      <c r="B143" s="42"/>
      <c r="C143" s="43"/>
      <c r="D143" s="43"/>
      <c r="E143" s="43"/>
      <c r="F143" s="43"/>
      <c r="G143" s="44"/>
      <c r="H143" s="43"/>
      <c r="I143" s="43"/>
      <c r="J143" s="43"/>
      <c r="K143" s="43"/>
      <c r="L143" s="43"/>
      <c r="M143" s="43"/>
      <c r="N143" s="43"/>
      <c r="O143" s="209"/>
      <c r="P143" s="179"/>
      <c r="Q143" s="179"/>
      <c r="R143" s="179"/>
    </row>
    <row r="144" spans="1:18" ht="16.5">
      <c r="A144" s="45"/>
      <c r="B144" s="46"/>
      <c r="C144" s="45"/>
      <c r="D144" s="45"/>
      <c r="E144" s="45"/>
      <c r="F144" s="45"/>
      <c r="G144" s="47"/>
      <c r="H144" s="47"/>
      <c r="I144" s="47"/>
      <c r="J144" s="45"/>
      <c r="K144" s="45"/>
      <c r="L144" s="45"/>
      <c r="M144" s="48"/>
      <c r="N144" s="48"/>
      <c r="O144" s="209"/>
      <c r="P144" s="179"/>
      <c r="Q144" s="179"/>
      <c r="R144" s="179"/>
    </row>
    <row r="145" spans="1:18" ht="15.75">
      <c r="A145" s="45"/>
      <c r="B145" s="46"/>
      <c r="C145" s="45"/>
      <c r="D145" s="45"/>
      <c r="E145" s="45"/>
      <c r="F145" s="45"/>
      <c r="G145" s="47"/>
      <c r="H145" s="47"/>
      <c r="I145" s="45"/>
      <c r="J145" s="45"/>
      <c r="K145" s="45"/>
      <c r="L145" s="45"/>
      <c r="M145" s="48"/>
      <c r="N145" s="48"/>
      <c r="O145" s="210"/>
      <c r="P145" s="179"/>
      <c r="Q145" s="179"/>
      <c r="R145" s="179"/>
    </row>
    <row r="146" spans="1:18" ht="32.25" customHeight="1">
      <c r="A146" s="45"/>
      <c r="B146" s="46"/>
      <c r="C146" s="45"/>
      <c r="D146" s="45"/>
      <c r="E146" s="45"/>
      <c r="F146" s="45"/>
      <c r="G146" s="47"/>
      <c r="H146" s="47"/>
      <c r="I146" s="45"/>
      <c r="J146" s="45"/>
      <c r="K146" s="45"/>
      <c r="L146" s="45"/>
      <c r="M146" s="48"/>
      <c r="N146" s="48"/>
      <c r="O146" s="210"/>
      <c r="P146" s="179"/>
      <c r="Q146" s="179"/>
      <c r="R146" s="179"/>
    </row>
    <row r="147" spans="1:18" ht="15.75" customHeight="1">
      <c r="A147" s="45"/>
      <c r="B147" s="46"/>
      <c r="C147" s="45"/>
      <c r="D147" s="45"/>
      <c r="E147" s="45"/>
      <c r="F147" s="45"/>
      <c r="G147" s="47"/>
      <c r="H147" s="47"/>
      <c r="I147" s="47"/>
      <c r="J147" s="45"/>
      <c r="K147" s="45"/>
      <c r="L147" s="45"/>
      <c r="M147" s="48"/>
      <c r="N147" s="48"/>
      <c r="O147" s="209"/>
      <c r="P147" s="179"/>
      <c r="Q147" s="179"/>
      <c r="R147" s="179"/>
    </row>
    <row r="148" spans="1:18" ht="30" customHeight="1">
      <c r="A148" s="8"/>
      <c r="B148" s="49"/>
      <c r="C148" s="45"/>
      <c r="D148" s="45"/>
      <c r="E148" s="45"/>
      <c r="F148" s="45"/>
      <c r="G148" s="8"/>
      <c r="H148" s="8"/>
      <c r="I148" s="8"/>
      <c r="J148" s="8"/>
      <c r="K148" s="8"/>
      <c r="L148" s="8"/>
      <c r="M148" s="47"/>
      <c r="N148" s="47"/>
      <c r="O148" s="209"/>
      <c r="P148" s="179"/>
      <c r="Q148" s="179"/>
      <c r="R148" s="179"/>
    </row>
    <row r="149" spans="1:18" ht="16.5">
      <c r="A149" s="45"/>
      <c r="B149" s="46"/>
      <c r="C149" s="45"/>
      <c r="D149" s="45"/>
      <c r="E149" s="45"/>
      <c r="F149" s="45"/>
      <c r="G149" s="45"/>
      <c r="H149" s="45"/>
      <c r="I149" s="45"/>
      <c r="J149" s="8"/>
      <c r="K149" s="8"/>
      <c r="L149" s="8"/>
      <c r="M149" s="47"/>
      <c r="N149" s="47"/>
      <c r="O149" s="209"/>
      <c r="P149" s="179"/>
      <c r="Q149" s="179"/>
      <c r="R149" s="179"/>
    </row>
    <row r="150" spans="1:22" ht="16.5">
      <c r="A150" s="45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7"/>
      <c r="N150" s="47"/>
      <c r="O150" s="209"/>
      <c r="P150" s="179"/>
      <c r="Q150" s="179"/>
      <c r="R150" s="179"/>
      <c r="S150" s="10"/>
      <c r="U150" s="92"/>
      <c r="V150" s="7"/>
    </row>
    <row r="151" spans="1:19" ht="16.5">
      <c r="A151" s="45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7"/>
      <c r="N151" s="47"/>
      <c r="O151" s="209"/>
      <c r="P151" s="179"/>
      <c r="Q151" s="179"/>
      <c r="R151" s="179"/>
      <c r="S151" s="3"/>
    </row>
    <row r="152" spans="1:19" ht="16.5">
      <c r="A152" s="45"/>
      <c r="B152" s="50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7"/>
      <c r="N152" s="47"/>
      <c r="O152" s="209"/>
      <c r="P152" s="179"/>
      <c r="Q152" s="179"/>
      <c r="R152" s="179"/>
      <c r="S152" s="68"/>
    </row>
    <row r="153" spans="1:19" ht="16.5">
      <c r="A153" s="45"/>
      <c r="B153" s="46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7"/>
      <c r="N153" s="47"/>
      <c r="O153" s="209"/>
      <c r="P153" s="179"/>
      <c r="Q153" s="179"/>
      <c r="R153" s="179"/>
      <c r="S153" s="220"/>
    </row>
    <row r="154" spans="1:19" ht="16.5">
      <c r="A154" s="45"/>
      <c r="B154" s="46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7"/>
      <c r="N154" s="47"/>
      <c r="O154" s="209"/>
      <c r="P154" s="179"/>
      <c r="Q154" s="179"/>
      <c r="R154" s="179"/>
      <c r="S154" s="69"/>
    </row>
    <row r="155" spans="1:19" ht="16.5">
      <c r="A155" s="45"/>
      <c r="B155" s="51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7"/>
      <c r="N155" s="47"/>
      <c r="O155" s="209"/>
      <c r="P155" s="179"/>
      <c r="Q155" s="179"/>
      <c r="R155" s="179"/>
      <c r="S155" s="71"/>
    </row>
    <row r="156" spans="1:19" ht="16.5">
      <c r="A156" s="45"/>
      <c r="B156" s="51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7"/>
      <c r="N156" s="47"/>
      <c r="O156" s="209"/>
      <c r="P156" s="179"/>
      <c r="Q156" s="179"/>
      <c r="R156" s="179"/>
      <c r="S156" s="43"/>
    </row>
    <row r="157" spans="1:19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44"/>
      <c r="N157" s="44"/>
      <c r="O157" s="209"/>
      <c r="P157" s="179"/>
      <c r="Q157" s="179"/>
      <c r="R157" s="179"/>
      <c r="S157" s="43"/>
    </row>
    <row r="158" spans="1:19" ht="16.5">
      <c r="A158" s="52"/>
      <c r="B158" s="50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7"/>
      <c r="N158" s="47"/>
      <c r="O158" s="209"/>
      <c r="P158" s="179"/>
      <c r="Q158" s="179"/>
      <c r="R158" s="179"/>
      <c r="S158" s="43"/>
    </row>
    <row r="159" spans="1:19" ht="16.5">
      <c r="A159" s="52"/>
      <c r="B159" s="50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7"/>
      <c r="N159" s="47"/>
      <c r="O159" s="209"/>
      <c r="P159" s="179"/>
      <c r="Q159" s="179"/>
      <c r="R159" s="179"/>
      <c r="S159" s="43"/>
    </row>
    <row r="160" spans="1:19" ht="33.75" customHeight="1">
      <c r="A160" s="52"/>
      <c r="B160" s="50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7"/>
      <c r="N160" s="47"/>
      <c r="O160" s="209"/>
      <c r="P160" s="179"/>
      <c r="Q160" s="179"/>
      <c r="R160" s="179"/>
      <c r="S160" s="43"/>
    </row>
    <row r="161" spans="1:19" ht="15.75" customHeight="1">
      <c r="A161" s="52"/>
      <c r="B161" s="50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7"/>
      <c r="N161" s="47"/>
      <c r="O161" s="209"/>
      <c r="P161" s="179"/>
      <c r="Q161" s="179"/>
      <c r="R161" s="179"/>
      <c r="S161" s="43"/>
    </row>
    <row r="162" spans="1:19" ht="16.5">
      <c r="A162" s="52"/>
      <c r="B162" s="50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7"/>
      <c r="N162" s="47"/>
      <c r="O162" s="209"/>
      <c r="P162" s="179"/>
      <c r="Q162" s="179"/>
      <c r="R162" s="179"/>
      <c r="S162" s="43"/>
    </row>
    <row r="163" spans="1:19" ht="16.5">
      <c r="A163" s="52"/>
      <c r="B163" s="50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7"/>
      <c r="N163" s="47"/>
      <c r="O163" s="209"/>
      <c r="P163" s="179"/>
      <c r="Q163" s="179"/>
      <c r="R163" s="179"/>
      <c r="S163" s="43"/>
    </row>
    <row r="164" spans="1:19" ht="16.5">
      <c r="A164" s="53"/>
      <c r="B164" s="49"/>
      <c r="C164" s="45"/>
      <c r="D164" s="45"/>
      <c r="E164" s="45"/>
      <c r="F164" s="45"/>
      <c r="G164" s="8"/>
      <c r="H164" s="45"/>
      <c r="I164" s="45"/>
      <c r="J164" s="45"/>
      <c r="K164" s="45"/>
      <c r="L164" s="45"/>
      <c r="M164" s="47"/>
      <c r="N164" s="47"/>
      <c r="O164" s="209"/>
      <c r="P164" s="179"/>
      <c r="Q164" s="179"/>
      <c r="R164" s="179"/>
      <c r="S164" s="43"/>
    </row>
    <row r="165" spans="1:19" ht="16.5">
      <c r="A165" s="52"/>
      <c r="B165" s="51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7"/>
      <c r="N165" s="47"/>
      <c r="O165" s="209"/>
      <c r="P165" s="179"/>
      <c r="Q165" s="179"/>
      <c r="R165" s="179"/>
      <c r="S165" s="43"/>
    </row>
    <row r="166" spans="1:19" ht="16.5">
      <c r="A166" s="52"/>
      <c r="B166" s="54"/>
      <c r="C166" s="45"/>
      <c r="D166" s="45"/>
      <c r="E166" s="45"/>
      <c r="F166" s="45"/>
      <c r="G166" s="8"/>
      <c r="H166" s="45"/>
      <c r="I166" s="45"/>
      <c r="J166" s="45"/>
      <c r="K166" s="45"/>
      <c r="L166" s="45"/>
      <c r="M166" s="55"/>
      <c r="N166" s="55"/>
      <c r="O166" s="209"/>
      <c r="P166" s="179"/>
      <c r="Q166" s="179"/>
      <c r="R166" s="179"/>
      <c r="S166" s="43"/>
    </row>
    <row r="167" spans="1:19" ht="16.5">
      <c r="A167" s="52"/>
      <c r="B167" s="50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7"/>
      <c r="N167" s="47"/>
      <c r="O167" s="209"/>
      <c r="P167" s="179"/>
      <c r="Q167" s="179"/>
      <c r="R167" s="179"/>
      <c r="S167" s="43"/>
    </row>
    <row r="168" spans="1:19" ht="16.5">
      <c r="A168" s="8"/>
      <c r="B168" s="56"/>
      <c r="C168" s="57"/>
      <c r="D168" s="45"/>
      <c r="E168" s="45"/>
      <c r="F168" s="45"/>
      <c r="G168" s="8"/>
      <c r="H168" s="8"/>
      <c r="I168" s="45"/>
      <c r="J168" s="45"/>
      <c r="K168" s="45"/>
      <c r="L168" s="45"/>
      <c r="M168" s="44"/>
      <c r="N168" s="44"/>
      <c r="O168" s="209"/>
      <c r="P168" s="179"/>
      <c r="Q168" s="179"/>
      <c r="R168" s="179"/>
      <c r="S168" s="43"/>
    </row>
    <row r="169" spans="1:19" ht="16.5">
      <c r="A169" s="45"/>
      <c r="B169" s="58"/>
      <c r="C169" s="45"/>
      <c r="D169" s="45"/>
      <c r="E169" s="45"/>
      <c r="F169" s="45"/>
      <c r="G169" s="8"/>
      <c r="H169" s="8"/>
      <c r="I169" s="45"/>
      <c r="J169" s="45"/>
      <c r="K169" s="45"/>
      <c r="L169" s="45"/>
      <c r="M169" s="47"/>
      <c r="N169" s="44"/>
      <c r="O169" s="209"/>
      <c r="P169" s="179"/>
      <c r="Q169" s="179"/>
      <c r="R169" s="179"/>
      <c r="S169" s="43"/>
    </row>
    <row r="170" spans="1:19" ht="16.5">
      <c r="A170" s="45"/>
      <c r="B170" s="50"/>
      <c r="C170" s="45"/>
      <c r="D170" s="45"/>
      <c r="E170" s="45"/>
      <c r="F170" s="45"/>
      <c r="G170" s="8"/>
      <c r="H170" s="45"/>
      <c r="I170" s="45"/>
      <c r="J170" s="45"/>
      <c r="K170" s="45"/>
      <c r="L170" s="45"/>
      <c r="M170" s="47"/>
      <c r="N170" s="47"/>
      <c r="O170" s="209"/>
      <c r="P170" s="179"/>
      <c r="Q170" s="179"/>
      <c r="R170" s="179"/>
      <c r="S170" s="43"/>
    </row>
    <row r="171" spans="1:19" ht="16.5">
      <c r="A171" s="8"/>
      <c r="B171" s="59"/>
      <c r="C171" s="45"/>
      <c r="D171" s="45"/>
      <c r="E171" s="45"/>
      <c r="F171" s="45"/>
      <c r="G171" s="8"/>
      <c r="H171" s="45"/>
      <c r="I171" s="45"/>
      <c r="J171" s="45"/>
      <c r="K171" s="45"/>
      <c r="L171" s="45"/>
      <c r="M171" s="44"/>
      <c r="N171" s="44"/>
      <c r="O171" s="209"/>
      <c r="P171" s="179"/>
      <c r="Q171" s="179"/>
      <c r="R171" s="179"/>
      <c r="S171" s="43"/>
    </row>
    <row r="172" spans="1:19" ht="16.5">
      <c r="A172" s="52"/>
      <c r="B172" s="60"/>
      <c r="C172" s="45"/>
      <c r="D172" s="45"/>
      <c r="E172" s="45"/>
      <c r="F172" s="45"/>
      <c r="G172" s="8"/>
      <c r="H172" s="45"/>
      <c r="I172" s="45"/>
      <c r="J172" s="45"/>
      <c r="K172" s="45"/>
      <c r="L172" s="45"/>
      <c r="M172" s="47"/>
      <c r="N172" s="47"/>
      <c r="O172" s="209"/>
      <c r="P172" s="179"/>
      <c r="Q172" s="179"/>
      <c r="R172" s="179"/>
      <c r="S172" s="43"/>
    </row>
    <row r="173" spans="1:19" ht="16.5">
      <c r="A173" s="52"/>
      <c r="B173" s="61"/>
      <c r="C173" s="45"/>
      <c r="D173" s="45"/>
      <c r="E173" s="45"/>
      <c r="F173" s="45"/>
      <c r="G173" s="8"/>
      <c r="H173" s="8"/>
      <c r="I173" s="8"/>
      <c r="J173" s="8"/>
      <c r="K173" s="8"/>
      <c r="L173" s="8"/>
      <c r="M173" s="8"/>
      <c r="N173" s="8"/>
      <c r="O173" s="209"/>
      <c r="P173" s="179"/>
      <c r="Q173" s="179"/>
      <c r="R173" s="179"/>
      <c r="S173" s="43"/>
    </row>
    <row r="174" spans="1:19" ht="16.5">
      <c r="A174" s="53"/>
      <c r="B174" s="62"/>
      <c r="C174" s="45"/>
      <c r="D174" s="45"/>
      <c r="E174" s="45"/>
      <c r="F174" s="45"/>
      <c r="G174" s="8"/>
      <c r="H174" s="45"/>
      <c r="I174" s="45"/>
      <c r="J174" s="45"/>
      <c r="K174" s="45"/>
      <c r="L174" s="45"/>
      <c r="M174" s="44"/>
      <c r="N174" s="44"/>
      <c r="O174" s="209"/>
      <c r="P174" s="179"/>
      <c r="Q174" s="179"/>
      <c r="R174" s="179"/>
      <c r="S174" s="226"/>
    </row>
    <row r="175" spans="1:19" ht="16.5">
      <c r="A175" s="52"/>
      <c r="B175" s="50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7"/>
      <c r="N175" s="47"/>
      <c r="O175" s="209"/>
      <c r="P175" s="179"/>
      <c r="Q175" s="179"/>
      <c r="R175" s="179"/>
      <c r="S175" s="43"/>
    </row>
    <row r="176" spans="1:19" ht="16.5">
      <c r="A176" s="52"/>
      <c r="B176" s="50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7"/>
      <c r="N176" s="47"/>
      <c r="O176" s="209"/>
      <c r="P176" s="179"/>
      <c r="Q176" s="179"/>
      <c r="R176" s="179"/>
      <c r="S176" s="43"/>
    </row>
    <row r="177" spans="1:19" ht="15.75">
      <c r="A177" s="52"/>
      <c r="B177" s="50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7"/>
      <c r="N177" s="47"/>
      <c r="S177" s="43"/>
    </row>
    <row r="178" spans="1:19" ht="15.75">
      <c r="A178" s="53"/>
      <c r="B178" s="62"/>
      <c r="C178" s="45"/>
      <c r="D178" s="45"/>
      <c r="E178" s="45"/>
      <c r="F178" s="45"/>
      <c r="G178" s="8"/>
      <c r="H178" s="45"/>
      <c r="I178" s="45"/>
      <c r="J178" s="45"/>
      <c r="K178" s="45"/>
      <c r="L178" s="45"/>
      <c r="M178" s="44"/>
      <c r="N178" s="44"/>
      <c r="S178" s="43"/>
    </row>
    <row r="179" spans="1:19" ht="15.75">
      <c r="A179" s="52"/>
      <c r="B179" s="50"/>
      <c r="C179" s="45"/>
      <c r="D179" s="45"/>
      <c r="E179" s="45"/>
      <c r="F179" s="45"/>
      <c r="G179" s="8"/>
      <c r="H179" s="45"/>
      <c r="I179" s="45"/>
      <c r="J179" s="45"/>
      <c r="K179" s="45"/>
      <c r="L179" s="45"/>
      <c r="M179" s="47"/>
      <c r="N179" s="47"/>
      <c r="S179" s="43"/>
    </row>
    <row r="180" spans="1:19" ht="15.75">
      <c r="A180" s="52"/>
      <c r="B180" s="50"/>
      <c r="C180" s="45"/>
      <c r="D180" s="45"/>
      <c r="E180" s="45"/>
      <c r="F180" s="45"/>
      <c r="G180" s="8"/>
      <c r="H180" s="45"/>
      <c r="I180" s="45"/>
      <c r="J180" s="45"/>
      <c r="K180" s="45"/>
      <c r="L180" s="45"/>
      <c r="M180" s="47"/>
      <c r="N180" s="47"/>
      <c r="S180" s="43"/>
    </row>
    <row r="181" spans="1:19" ht="15.75">
      <c r="A181" s="52"/>
      <c r="B181" s="6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55"/>
      <c r="N181" s="55"/>
      <c r="S181" s="43"/>
    </row>
    <row r="182" spans="1:19" ht="15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S182" s="43"/>
    </row>
    <row r="183" spans="1:19" ht="15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S183" s="43"/>
    </row>
    <row r="184" spans="1:19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77"/>
      <c r="P184" s="177"/>
      <c r="Q184" s="177"/>
      <c r="R184" s="177"/>
      <c r="S184" s="43"/>
    </row>
    <row r="185" spans="1:19" ht="15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176"/>
      <c r="P185" s="176"/>
      <c r="Q185" s="176"/>
      <c r="R185" s="176"/>
      <c r="S185" s="43"/>
    </row>
    <row r="186" spans="1:19" ht="15.75">
      <c r="A186" s="427"/>
      <c r="B186" s="427"/>
      <c r="C186" s="433"/>
      <c r="D186" s="433"/>
      <c r="E186" s="441"/>
      <c r="F186" s="66"/>
      <c r="G186" s="442"/>
      <c r="H186" s="442"/>
      <c r="I186" s="442"/>
      <c r="J186" s="442"/>
      <c r="K186" s="67"/>
      <c r="L186" s="67"/>
      <c r="M186" s="68"/>
      <c r="N186" s="68"/>
      <c r="O186" s="181"/>
      <c r="P186" s="181"/>
      <c r="Q186" s="181"/>
      <c r="R186" s="181"/>
      <c r="S186" s="43"/>
    </row>
    <row r="187" spans="1:19" ht="15.75">
      <c r="A187" s="427"/>
      <c r="B187" s="427"/>
      <c r="C187" s="419"/>
      <c r="D187" s="419"/>
      <c r="E187" s="441"/>
      <c r="F187" s="66"/>
      <c r="G187" s="424"/>
      <c r="H187" s="424"/>
      <c r="I187" s="424"/>
      <c r="J187" s="424"/>
      <c r="K187" s="36"/>
      <c r="L187" s="36"/>
      <c r="M187" s="416"/>
      <c r="N187" s="416"/>
      <c r="O187" s="425"/>
      <c r="P187" s="426"/>
      <c r="Q187" s="420"/>
      <c r="R187" s="421"/>
      <c r="S187" s="43"/>
    </row>
    <row r="188" spans="1:19" ht="15.75">
      <c r="A188" s="427"/>
      <c r="B188" s="427"/>
      <c r="C188" s="419"/>
      <c r="D188" s="419"/>
      <c r="E188" s="441"/>
      <c r="F188" s="66"/>
      <c r="G188" s="424"/>
      <c r="H188" s="34"/>
      <c r="I188" s="34"/>
      <c r="J188" s="34"/>
      <c r="K188" s="34"/>
      <c r="L188" s="34"/>
      <c r="M188" s="69"/>
      <c r="N188" s="69"/>
      <c r="O188" s="211"/>
      <c r="P188" s="182"/>
      <c r="Q188" s="182"/>
      <c r="R188" s="221"/>
      <c r="S188" s="43"/>
    </row>
    <row r="189" spans="1:19" ht="15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1"/>
      <c r="N189" s="71"/>
      <c r="O189" s="118"/>
      <c r="P189" s="119"/>
      <c r="Q189" s="119"/>
      <c r="R189" s="222"/>
      <c r="S189" s="43"/>
    </row>
    <row r="190" spans="1:19" ht="15.75">
      <c r="A190" s="41"/>
      <c r="B190" s="42"/>
      <c r="C190" s="72"/>
      <c r="D190" s="72"/>
      <c r="E190" s="72"/>
      <c r="F190" s="72"/>
      <c r="G190" s="73"/>
      <c r="H190" s="73"/>
      <c r="I190" s="73"/>
      <c r="J190" s="73"/>
      <c r="K190" s="73"/>
      <c r="L190" s="73"/>
      <c r="M190" s="43"/>
      <c r="N190" s="43"/>
      <c r="O190" s="212"/>
      <c r="P190" s="175"/>
      <c r="Q190" s="175"/>
      <c r="R190" s="223"/>
      <c r="S190" s="43"/>
    </row>
    <row r="191" spans="1:19" ht="15.75">
      <c r="A191" s="45"/>
      <c r="B191" s="46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47"/>
      <c r="N191" s="47"/>
      <c r="O191" s="33"/>
      <c r="P191" s="95"/>
      <c r="Q191" s="95"/>
      <c r="R191" s="224"/>
      <c r="S191" s="43"/>
    </row>
    <row r="192" spans="1:19" ht="15.75">
      <c r="A192" s="45"/>
      <c r="B192" s="46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47"/>
      <c r="N192" s="47"/>
      <c r="O192" s="33"/>
      <c r="P192" s="95"/>
      <c r="Q192" s="95"/>
      <c r="R192" s="224"/>
      <c r="S192" s="43"/>
    </row>
    <row r="193" spans="1:19" ht="15.75">
      <c r="A193" s="45"/>
      <c r="B193" s="46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47"/>
      <c r="N193" s="47"/>
      <c r="O193" s="33"/>
      <c r="P193" s="95"/>
      <c r="Q193" s="95"/>
      <c r="R193" s="224"/>
      <c r="S193" s="226"/>
    </row>
    <row r="194" spans="1:19" ht="15.75">
      <c r="A194" s="45"/>
      <c r="B194" s="46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47"/>
      <c r="N194" s="47"/>
      <c r="O194" s="33"/>
      <c r="P194" s="95"/>
      <c r="Q194" s="95"/>
      <c r="R194" s="224"/>
      <c r="S194" s="226"/>
    </row>
    <row r="195" spans="1:19" ht="15.75">
      <c r="A195" s="45"/>
      <c r="B195" s="46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47"/>
      <c r="N195" s="47"/>
      <c r="O195" s="33"/>
      <c r="P195" s="95"/>
      <c r="Q195" s="95"/>
      <c r="R195" s="224"/>
      <c r="S195" s="43"/>
    </row>
    <row r="196" spans="1:19" ht="15.75">
      <c r="A196" s="45"/>
      <c r="B196" s="46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47"/>
      <c r="N196" s="47"/>
      <c r="O196" s="33"/>
      <c r="P196" s="95"/>
      <c r="Q196" s="95"/>
      <c r="R196" s="224"/>
      <c r="S196" s="43"/>
    </row>
    <row r="197" spans="1:19" ht="15.75">
      <c r="A197" s="45"/>
      <c r="B197" s="46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47"/>
      <c r="N197" s="47"/>
      <c r="O197" s="33"/>
      <c r="P197" s="95"/>
      <c r="Q197" s="95"/>
      <c r="R197" s="224"/>
      <c r="S197" s="43"/>
    </row>
    <row r="198" spans="1:19" ht="15.75">
      <c r="A198" s="45"/>
      <c r="B198" s="46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47"/>
      <c r="N198" s="47"/>
      <c r="O198" s="33"/>
      <c r="P198" s="95"/>
      <c r="Q198" s="95"/>
      <c r="R198" s="224"/>
      <c r="S198" s="226"/>
    </row>
    <row r="199" spans="1:19" ht="15.75">
      <c r="A199" s="45"/>
      <c r="B199" s="46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47"/>
      <c r="N199" s="47"/>
      <c r="O199" s="33"/>
      <c r="P199" s="95"/>
      <c r="Q199" s="95"/>
      <c r="R199" s="224"/>
      <c r="S199" s="226"/>
    </row>
    <row r="200" spans="1:19" ht="15.75">
      <c r="A200" s="45"/>
      <c r="B200" s="46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47"/>
      <c r="N200" s="47"/>
      <c r="O200" s="33"/>
      <c r="P200" s="95"/>
      <c r="Q200" s="95"/>
      <c r="R200" s="224"/>
      <c r="S200" s="226"/>
    </row>
    <row r="201" spans="1:19" ht="15.75">
      <c r="A201" s="45"/>
      <c r="B201" s="4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47"/>
      <c r="N201" s="47"/>
      <c r="O201" s="33"/>
      <c r="P201" s="95"/>
      <c r="Q201" s="95"/>
      <c r="R201" s="224"/>
      <c r="S201" s="43"/>
    </row>
    <row r="202" spans="1:19" ht="15.75">
      <c r="A202" s="45"/>
      <c r="B202" s="46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47"/>
      <c r="N202" s="47"/>
      <c r="O202" s="33"/>
      <c r="P202" s="95"/>
      <c r="Q202" s="95"/>
      <c r="R202" s="224"/>
      <c r="S202" s="226"/>
    </row>
    <row r="203" spans="1:19" ht="15.75">
      <c r="A203" s="45"/>
      <c r="B203" s="46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47"/>
      <c r="N203" s="47"/>
      <c r="O203" s="33"/>
      <c r="P203" s="95"/>
      <c r="Q203" s="95"/>
      <c r="R203" s="224"/>
      <c r="S203" s="44"/>
    </row>
    <row r="204" spans="1:19" ht="16.5" customHeight="1">
      <c r="A204" s="45"/>
      <c r="B204" s="46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47"/>
      <c r="N204" s="47"/>
      <c r="O204" s="33"/>
      <c r="P204" s="95"/>
      <c r="Q204" s="95"/>
      <c r="R204" s="224"/>
      <c r="S204" s="74"/>
    </row>
    <row r="205" spans="1:19" ht="16.5" customHeight="1">
      <c r="A205" s="8"/>
      <c r="B205" s="6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44"/>
      <c r="N205" s="44"/>
      <c r="O205" s="141"/>
      <c r="P205" s="106"/>
      <c r="Q205" s="106"/>
      <c r="R205" s="225"/>
      <c r="S205" s="73"/>
    </row>
    <row r="206" spans="1:19" ht="15.75">
      <c r="A206" s="45"/>
      <c r="B206" s="46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47"/>
      <c r="N206" s="47"/>
      <c r="O206" s="33"/>
      <c r="P206" s="95"/>
      <c r="Q206" s="95"/>
      <c r="R206" s="224"/>
      <c r="S206" s="72"/>
    </row>
    <row r="207" spans="1:19" ht="15.75">
      <c r="A207" s="45"/>
      <c r="B207" s="75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47"/>
      <c r="N207" s="47"/>
      <c r="O207" s="33"/>
      <c r="P207" s="95"/>
      <c r="Q207" s="95"/>
      <c r="R207" s="224"/>
      <c r="S207" s="72"/>
    </row>
    <row r="208" spans="1:19" ht="15.75">
      <c r="A208" s="45"/>
      <c r="B208" s="46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47"/>
      <c r="N208" s="47"/>
      <c r="O208" s="33"/>
      <c r="P208" s="95"/>
      <c r="Q208" s="95"/>
      <c r="R208" s="224"/>
      <c r="S208" s="72"/>
    </row>
    <row r="209" spans="1:19" ht="15.75">
      <c r="A209" s="8"/>
      <c r="B209" s="62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44"/>
      <c r="N209" s="44"/>
      <c r="O209" s="141"/>
      <c r="P209" s="106"/>
      <c r="Q209" s="106"/>
      <c r="R209" s="225"/>
      <c r="S209" s="72"/>
    </row>
    <row r="210" spans="1:19" ht="15.75">
      <c r="A210" s="45"/>
      <c r="B210" s="46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47"/>
      <c r="N210" s="47"/>
      <c r="O210" s="33"/>
      <c r="P210" s="95"/>
      <c r="Q210" s="95"/>
      <c r="R210" s="224"/>
      <c r="S210" s="72"/>
    </row>
    <row r="211" spans="1:19" ht="15.75">
      <c r="A211" s="45"/>
      <c r="B211" s="46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47"/>
      <c r="N211" s="47"/>
      <c r="O211" s="33"/>
      <c r="P211" s="95"/>
      <c r="Q211" s="95"/>
      <c r="R211" s="224"/>
      <c r="S211" s="227"/>
    </row>
    <row r="212" spans="1:19" ht="15.75">
      <c r="A212" s="45"/>
      <c r="B212" s="46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47"/>
      <c r="N212" s="47"/>
      <c r="O212" s="33"/>
      <c r="P212" s="95"/>
      <c r="Q212" s="95"/>
      <c r="R212" s="224"/>
      <c r="S212" s="227"/>
    </row>
    <row r="213" spans="1:19" ht="15.75">
      <c r="A213" s="45"/>
      <c r="B213" s="46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47"/>
      <c r="N213" s="47"/>
      <c r="O213" s="33"/>
      <c r="P213" s="95"/>
      <c r="Q213" s="95"/>
      <c r="R213" s="224"/>
      <c r="S213" s="72"/>
    </row>
    <row r="214" spans="1:19" ht="15.75">
      <c r="A214" s="45"/>
      <c r="B214" s="46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47"/>
      <c r="N214" s="47"/>
      <c r="O214" s="33"/>
      <c r="P214" s="95"/>
      <c r="Q214" s="95"/>
      <c r="R214" s="224"/>
      <c r="S214" s="72"/>
    </row>
    <row r="215" spans="1:19" ht="15.75">
      <c r="A215" s="8"/>
      <c r="B215" s="76"/>
      <c r="C215" s="74"/>
      <c r="D215" s="74"/>
      <c r="E215" s="74"/>
      <c r="F215" s="74"/>
      <c r="G215" s="73"/>
      <c r="H215" s="73"/>
      <c r="I215" s="73"/>
      <c r="J215" s="73"/>
      <c r="K215" s="73"/>
      <c r="L215" s="73"/>
      <c r="M215" s="44"/>
      <c r="N215" s="47"/>
      <c r="O215" s="141"/>
      <c r="P215" s="106"/>
      <c r="Q215" s="106"/>
      <c r="R215" s="225"/>
      <c r="S215" s="72"/>
    </row>
    <row r="216" spans="1:19" ht="15.75">
      <c r="A216" s="45"/>
      <c r="B216" s="50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47"/>
      <c r="N216" s="47"/>
      <c r="O216" s="33"/>
      <c r="P216" s="95"/>
      <c r="Q216" s="95"/>
      <c r="R216" s="224"/>
      <c r="S216" s="72"/>
    </row>
    <row r="217" spans="1:19" ht="15.75">
      <c r="A217" s="45"/>
      <c r="B217" s="46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47"/>
      <c r="N217" s="47"/>
      <c r="O217" s="33"/>
      <c r="P217" s="95"/>
      <c r="Q217" s="95"/>
      <c r="R217" s="224"/>
      <c r="S217" s="72"/>
    </row>
    <row r="218" spans="1:19" ht="15.75">
      <c r="A218" s="45"/>
      <c r="B218" s="50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47"/>
      <c r="N218" s="47"/>
      <c r="O218" s="33"/>
      <c r="P218" s="95"/>
      <c r="Q218" s="95"/>
      <c r="R218" s="224"/>
      <c r="S218" s="73"/>
    </row>
    <row r="219" spans="1:19" ht="15.75">
      <c r="A219" s="45"/>
      <c r="B219" s="50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47"/>
      <c r="N219" s="47"/>
      <c r="O219" s="33"/>
      <c r="P219" s="95"/>
      <c r="Q219" s="95"/>
      <c r="R219" s="224"/>
      <c r="S219" s="72"/>
    </row>
    <row r="220" spans="1:19" ht="15.75">
      <c r="A220" s="45"/>
      <c r="B220" s="50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47"/>
      <c r="N220" s="47"/>
      <c r="O220" s="33"/>
      <c r="P220" s="95"/>
      <c r="Q220" s="95"/>
      <c r="R220" s="224"/>
      <c r="S220" s="72"/>
    </row>
    <row r="221" spans="1:19" ht="15.75">
      <c r="A221" s="45"/>
      <c r="B221" s="50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47"/>
      <c r="N221" s="47"/>
      <c r="O221" s="33"/>
      <c r="P221" s="95"/>
      <c r="Q221" s="95"/>
      <c r="R221" s="224"/>
      <c r="S221" s="72"/>
    </row>
    <row r="222" spans="1:19" ht="15.75">
      <c r="A222" s="45"/>
      <c r="B222" s="50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47"/>
      <c r="N222" s="47"/>
      <c r="O222" s="33"/>
      <c r="P222" s="95"/>
      <c r="Q222" s="95"/>
      <c r="R222" s="224"/>
      <c r="S222" s="72"/>
    </row>
    <row r="223" spans="1:19" ht="15.75">
      <c r="A223" s="45"/>
      <c r="B223" s="50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47"/>
      <c r="N223" s="47"/>
      <c r="O223" s="33"/>
      <c r="P223" s="95"/>
      <c r="Q223" s="95"/>
      <c r="R223" s="224"/>
      <c r="S223" s="72"/>
    </row>
    <row r="224" spans="1:19" ht="15.75">
      <c r="A224" s="45"/>
      <c r="B224" s="50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47"/>
      <c r="N224" s="47"/>
      <c r="O224" s="33"/>
      <c r="P224" s="95"/>
      <c r="Q224" s="95"/>
      <c r="R224" s="224"/>
      <c r="S224" s="227"/>
    </row>
    <row r="225" spans="1:19" ht="15.75">
      <c r="A225" s="45"/>
      <c r="B225" s="50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47"/>
      <c r="N225" s="47"/>
      <c r="O225" s="33"/>
      <c r="P225" s="95"/>
      <c r="Q225" s="95"/>
      <c r="R225" s="224"/>
      <c r="S225" s="72"/>
    </row>
    <row r="226" spans="1:19" ht="15.75">
      <c r="A226" s="45"/>
      <c r="B226" s="50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47"/>
      <c r="N226" s="47"/>
      <c r="O226" s="33"/>
      <c r="P226" s="95"/>
      <c r="Q226" s="95"/>
      <c r="R226" s="224"/>
      <c r="S226" s="72"/>
    </row>
    <row r="227" spans="1:19" ht="15.75">
      <c r="A227" s="45"/>
      <c r="B227" s="50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47"/>
      <c r="N227" s="47"/>
      <c r="O227" s="33"/>
      <c r="P227" s="95"/>
      <c r="Q227" s="95"/>
      <c r="R227" s="224"/>
      <c r="S227" s="227"/>
    </row>
    <row r="228" spans="1:19" ht="15.75">
      <c r="A228" s="45"/>
      <c r="B228" s="50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47"/>
      <c r="N228" s="47"/>
      <c r="O228" s="33"/>
      <c r="P228" s="95"/>
      <c r="Q228" s="95"/>
      <c r="R228" s="224"/>
      <c r="S228" s="73"/>
    </row>
    <row r="229" spans="1:19" ht="15.75">
      <c r="A229" s="8"/>
      <c r="B229" s="56"/>
      <c r="C229" s="74"/>
      <c r="D229" s="74"/>
      <c r="E229" s="74"/>
      <c r="F229" s="74"/>
      <c r="G229" s="73"/>
      <c r="H229" s="73"/>
      <c r="I229" s="73"/>
      <c r="J229" s="73"/>
      <c r="K229" s="73"/>
      <c r="L229" s="73"/>
      <c r="M229" s="47"/>
      <c r="N229" s="47"/>
      <c r="O229" s="33"/>
      <c r="P229" s="95"/>
      <c r="Q229" s="95"/>
      <c r="R229" s="224"/>
      <c r="S229" s="72"/>
    </row>
    <row r="230" spans="1:19" ht="15.75">
      <c r="A230" s="52"/>
      <c r="B230" s="50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47"/>
      <c r="N230" s="47"/>
      <c r="O230" s="33"/>
      <c r="P230" s="95"/>
      <c r="Q230" s="95"/>
      <c r="R230" s="224"/>
      <c r="S230" s="74"/>
    </row>
    <row r="231" spans="1:19" ht="15.75">
      <c r="A231" s="52"/>
      <c r="B231" s="50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47"/>
      <c r="N231" s="47"/>
      <c r="O231" s="33"/>
      <c r="P231" s="95"/>
      <c r="Q231" s="95"/>
      <c r="R231" s="224"/>
      <c r="S231" s="72"/>
    </row>
    <row r="232" spans="1:19" ht="15.75">
      <c r="A232" s="52"/>
      <c r="B232" s="50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47"/>
      <c r="N232" s="47"/>
      <c r="O232" s="33"/>
      <c r="P232" s="95"/>
      <c r="Q232" s="95"/>
      <c r="R232" s="224"/>
      <c r="S232" s="72"/>
    </row>
    <row r="233" spans="1:19" ht="15.75">
      <c r="A233" s="52"/>
      <c r="B233" s="50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47"/>
      <c r="N233" s="47"/>
      <c r="O233" s="33"/>
      <c r="P233" s="95"/>
      <c r="Q233" s="95"/>
      <c r="R233" s="224"/>
      <c r="S233" s="73"/>
    </row>
    <row r="234" spans="1:19" ht="15.75">
      <c r="A234" s="52"/>
      <c r="B234" s="50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47"/>
      <c r="N234" s="47"/>
      <c r="O234" s="33"/>
      <c r="P234" s="95"/>
      <c r="Q234" s="95"/>
      <c r="R234" s="224"/>
      <c r="S234" s="7"/>
    </row>
    <row r="235" spans="1:19" ht="15.75">
      <c r="A235" s="53"/>
      <c r="B235" s="76"/>
      <c r="C235" s="74"/>
      <c r="D235" s="74"/>
      <c r="E235" s="74"/>
      <c r="F235" s="74"/>
      <c r="G235" s="73"/>
      <c r="H235" s="73"/>
      <c r="I235" s="73"/>
      <c r="J235" s="73"/>
      <c r="K235" s="73"/>
      <c r="L235" s="73"/>
      <c r="M235" s="44"/>
      <c r="N235" s="44"/>
      <c r="O235" s="141"/>
      <c r="P235" s="106"/>
      <c r="Q235" s="106"/>
      <c r="R235" s="225"/>
      <c r="S235" s="7"/>
    </row>
    <row r="236" spans="1:19" ht="29.25" customHeight="1">
      <c r="A236" s="52"/>
      <c r="B236" s="50"/>
      <c r="C236" s="74"/>
      <c r="D236" s="74"/>
      <c r="E236" s="74"/>
      <c r="F236" s="74"/>
      <c r="G236" s="74"/>
      <c r="H236" s="74"/>
      <c r="I236" s="74"/>
      <c r="J236" s="73"/>
      <c r="K236" s="73"/>
      <c r="L236" s="73"/>
      <c r="M236" s="44"/>
      <c r="N236" s="44"/>
      <c r="O236" s="141"/>
      <c r="P236" s="106"/>
      <c r="Q236" s="95"/>
      <c r="R236" s="224"/>
      <c r="S236" s="7"/>
    </row>
    <row r="237" spans="1:19" ht="15.75">
      <c r="A237" s="52"/>
      <c r="B237" s="76"/>
      <c r="C237" s="77"/>
      <c r="D237" s="74"/>
      <c r="E237" s="74"/>
      <c r="F237" s="74"/>
      <c r="G237" s="73"/>
      <c r="H237" s="73"/>
      <c r="I237" s="73"/>
      <c r="J237" s="73"/>
      <c r="K237" s="73"/>
      <c r="L237" s="73"/>
      <c r="M237" s="44"/>
      <c r="N237" s="44"/>
      <c r="O237" s="141"/>
      <c r="P237" s="106"/>
      <c r="Q237" s="106"/>
      <c r="R237" s="225"/>
      <c r="S237" s="7"/>
    </row>
    <row r="238" spans="1:19" ht="21.75" customHeight="1">
      <c r="A238" s="52"/>
      <c r="B238" s="50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33"/>
      <c r="P238" s="95"/>
      <c r="Q238" s="95"/>
      <c r="R238" s="224"/>
      <c r="S238" s="7"/>
    </row>
    <row r="239" spans="1:19" ht="21" customHeight="1">
      <c r="A239" s="8"/>
      <c r="B239" s="56"/>
      <c r="C239" s="78"/>
      <c r="D239" s="74"/>
      <c r="E239" s="74"/>
      <c r="F239" s="74"/>
      <c r="G239" s="73"/>
      <c r="H239" s="73"/>
      <c r="I239" s="73"/>
      <c r="J239" s="74"/>
      <c r="K239" s="74"/>
      <c r="L239" s="74"/>
      <c r="M239" s="73"/>
      <c r="N239" s="73"/>
      <c r="O239" s="141"/>
      <c r="P239" s="106"/>
      <c r="Q239" s="106"/>
      <c r="R239" s="225"/>
      <c r="S239" s="7"/>
    </row>
    <row r="240" spans="1:19" ht="15.75">
      <c r="A240" s="45"/>
      <c r="B240" s="79"/>
      <c r="C240" s="78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33"/>
      <c r="P240" s="95"/>
      <c r="Q240" s="95"/>
      <c r="R240" s="224"/>
      <c r="S240" s="7"/>
    </row>
    <row r="241" spans="1:19" ht="15.75">
      <c r="A241" s="45"/>
      <c r="B241" s="80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33"/>
      <c r="P241" s="95"/>
      <c r="Q241" s="95"/>
      <c r="R241" s="224"/>
      <c r="S241" s="7"/>
    </row>
    <row r="242" spans="1:19" ht="15.75">
      <c r="A242" s="45"/>
      <c r="B242" s="50"/>
      <c r="C242" s="73"/>
      <c r="D242" s="73"/>
      <c r="E242" s="73"/>
      <c r="F242" s="73"/>
      <c r="G242" s="74"/>
      <c r="H242" s="74"/>
      <c r="I242" s="73"/>
      <c r="J242" s="73"/>
      <c r="K242" s="73"/>
      <c r="L242" s="73"/>
      <c r="M242" s="73"/>
      <c r="N242" s="73"/>
      <c r="O242" s="33"/>
      <c r="P242" s="95"/>
      <c r="Q242" s="95"/>
      <c r="R242" s="224"/>
      <c r="S242" s="7"/>
    </row>
    <row r="243" spans="1:19" ht="15.75">
      <c r="A243" s="45"/>
      <c r="B243" s="50"/>
      <c r="C243" s="73"/>
      <c r="D243" s="73"/>
      <c r="E243" s="73"/>
      <c r="F243" s="73"/>
      <c r="G243" s="74"/>
      <c r="H243" s="74"/>
      <c r="I243" s="73"/>
      <c r="J243" s="73"/>
      <c r="K243" s="73"/>
      <c r="L243" s="73"/>
      <c r="M243" s="73"/>
      <c r="N243" s="73"/>
      <c r="O243" s="141"/>
      <c r="P243" s="95"/>
      <c r="Q243" s="95"/>
      <c r="R243" s="224"/>
      <c r="S243" s="7"/>
    </row>
    <row r="244" spans="1:19" ht="15.75">
      <c r="A244" s="45"/>
      <c r="B244" s="50"/>
      <c r="C244" s="73"/>
      <c r="D244" s="73"/>
      <c r="E244" s="73"/>
      <c r="F244" s="73"/>
      <c r="G244" s="74"/>
      <c r="H244" s="74"/>
      <c r="I244" s="73"/>
      <c r="J244" s="73"/>
      <c r="K244" s="73"/>
      <c r="L244" s="73"/>
      <c r="M244" s="73"/>
      <c r="N244" s="73"/>
      <c r="O244" s="141"/>
      <c r="P244" s="95"/>
      <c r="Q244" s="95"/>
      <c r="R244" s="224"/>
      <c r="S244" s="7"/>
    </row>
    <row r="245" spans="1:19" ht="15.75">
      <c r="A245" s="45"/>
      <c r="B245" s="50"/>
      <c r="C245" s="73"/>
      <c r="D245" s="73"/>
      <c r="E245" s="73"/>
      <c r="F245" s="73"/>
      <c r="G245" s="74"/>
      <c r="H245" s="74"/>
      <c r="I245" s="73"/>
      <c r="J245" s="73"/>
      <c r="K245" s="73"/>
      <c r="L245" s="73"/>
      <c r="M245" s="73"/>
      <c r="N245" s="73"/>
      <c r="O245" s="141"/>
      <c r="P245" s="95"/>
      <c r="Q245" s="95"/>
      <c r="R245" s="224"/>
      <c r="S245" s="7"/>
    </row>
    <row r="246" spans="1:19" ht="15.75">
      <c r="A246" s="45"/>
      <c r="B246" s="50"/>
      <c r="C246" s="73"/>
      <c r="D246" s="73"/>
      <c r="E246" s="73"/>
      <c r="F246" s="73"/>
      <c r="G246" s="74"/>
      <c r="H246" s="74"/>
      <c r="I246" s="73"/>
      <c r="J246" s="73"/>
      <c r="K246" s="73"/>
      <c r="L246" s="73"/>
      <c r="M246" s="73"/>
      <c r="N246" s="73"/>
      <c r="O246" s="141"/>
      <c r="P246" s="106"/>
      <c r="Q246" s="106"/>
      <c r="R246" s="224"/>
      <c r="S246" s="7"/>
    </row>
    <row r="247" spans="1:19" ht="15.75">
      <c r="A247" s="8"/>
      <c r="B247" s="59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141"/>
      <c r="P247" s="106"/>
      <c r="Q247" s="106"/>
      <c r="R247" s="225"/>
      <c r="S247" s="7"/>
    </row>
    <row r="248" spans="1:19" ht="15.75">
      <c r="A248" s="53"/>
      <c r="B248" s="59"/>
      <c r="C248" s="74"/>
      <c r="D248" s="74"/>
      <c r="E248" s="74"/>
      <c r="F248" s="74"/>
      <c r="G248" s="73"/>
      <c r="H248" s="74"/>
      <c r="I248" s="74"/>
      <c r="J248" s="74"/>
      <c r="K248" s="74"/>
      <c r="L248" s="74"/>
      <c r="M248" s="73"/>
      <c r="N248" s="73"/>
      <c r="O248" s="141"/>
      <c r="P248" s="106"/>
      <c r="Q248" s="106"/>
      <c r="R248" s="225"/>
      <c r="S248" s="7"/>
    </row>
    <row r="249" spans="1:19" ht="15.75">
      <c r="A249" s="52"/>
      <c r="B249" s="60"/>
      <c r="C249" s="74"/>
      <c r="D249" s="74"/>
      <c r="E249" s="74"/>
      <c r="F249" s="74"/>
      <c r="G249" s="73"/>
      <c r="H249" s="74"/>
      <c r="I249" s="74"/>
      <c r="J249" s="74"/>
      <c r="K249" s="74"/>
      <c r="L249" s="74"/>
      <c r="M249" s="73"/>
      <c r="N249" s="73"/>
      <c r="O249" s="141"/>
      <c r="P249" s="106"/>
      <c r="Q249" s="106"/>
      <c r="R249" s="225"/>
      <c r="S249" s="7"/>
    </row>
    <row r="250" spans="1:19" ht="15.75">
      <c r="A250" s="52"/>
      <c r="B250" s="81"/>
      <c r="C250" s="74"/>
      <c r="D250" s="74"/>
      <c r="E250" s="74"/>
      <c r="F250" s="74"/>
      <c r="G250" s="73"/>
      <c r="H250" s="74"/>
      <c r="I250" s="74"/>
      <c r="J250" s="74"/>
      <c r="K250" s="74"/>
      <c r="L250" s="74"/>
      <c r="M250" s="74"/>
      <c r="N250" s="74"/>
      <c r="O250" s="33"/>
      <c r="P250" s="95"/>
      <c r="Q250" s="95"/>
      <c r="R250" s="225"/>
      <c r="S250" s="7"/>
    </row>
    <row r="251" spans="1:19" ht="15.75">
      <c r="A251" s="443"/>
      <c r="B251" s="443"/>
      <c r="C251" s="443"/>
      <c r="D251" s="443"/>
      <c r="E251" s="443"/>
      <c r="F251" s="61"/>
      <c r="G251" s="73"/>
      <c r="H251" s="74"/>
      <c r="I251" s="74"/>
      <c r="J251" s="74"/>
      <c r="K251" s="74"/>
      <c r="L251" s="74"/>
      <c r="M251" s="73"/>
      <c r="N251" s="73"/>
      <c r="O251" s="213"/>
      <c r="P251" s="106"/>
      <c r="Q251" s="106"/>
      <c r="R251" s="225"/>
      <c r="S251" s="7"/>
    </row>
    <row r="252" spans="1:19" ht="15.75">
      <c r="A252" s="53"/>
      <c r="B252" s="62"/>
      <c r="C252" s="74"/>
      <c r="D252" s="74"/>
      <c r="E252" s="74"/>
      <c r="F252" s="74"/>
      <c r="G252" s="73"/>
      <c r="H252" s="74"/>
      <c r="I252" s="74"/>
      <c r="J252" s="74"/>
      <c r="K252" s="74"/>
      <c r="L252" s="74"/>
      <c r="M252" s="73"/>
      <c r="N252" s="73"/>
      <c r="O252" s="141"/>
      <c r="P252" s="106"/>
      <c r="Q252" s="106"/>
      <c r="R252" s="225"/>
      <c r="S252" s="7"/>
    </row>
    <row r="253" spans="1:19" ht="15.75">
      <c r="A253" s="52"/>
      <c r="B253" s="50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33"/>
      <c r="P253" s="95"/>
      <c r="Q253" s="95"/>
      <c r="R253" s="224"/>
      <c r="S253" s="7"/>
    </row>
    <row r="254" spans="1:19" ht="15.75">
      <c r="A254" s="52"/>
      <c r="B254" s="46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33"/>
      <c r="P254" s="95"/>
      <c r="Q254" s="95"/>
      <c r="R254" s="224"/>
      <c r="S254" s="7"/>
    </row>
    <row r="255" spans="1:19" ht="15.75">
      <c r="A255" s="52"/>
      <c r="B255" s="50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33"/>
      <c r="P255" s="95"/>
      <c r="Q255" s="95"/>
      <c r="R255" s="224"/>
      <c r="S255" s="7"/>
    </row>
    <row r="256" spans="1:19" ht="15.75">
      <c r="A256" s="52"/>
      <c r="B256" s="50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33"/>
      <c r="P256" s="95"/>
      <c r="Q256" s="95"/>
      <c r="R256" s="224"/>
      <c r="S256" s="7"/>
    </row>
    <row r="257" spans="1:19" ht="15.75">
      <c r="A257" s="52"/>
      <c r="B257" s="50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33"/>
      <c r="P257" s="95"/>
      <c r="Q257" s="95"/>
      <c r="R257" s="224"/>
      <c r="S257" s="228"/>
    </row>
    <row r="258" spans="1:19" ht="15.75">
      <c r="A258" s="52"/>
      <c r="B258" s="50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33"/>
      <c r="P258" s="95"/>
      <c r="Q258" s="95"/>
      <c r="R258" s="224"/>
      <c r="S258" s="229"/>
    </row>
    <row r="259" spans="1:19" ht="15.75">
      <c r="A259" s="52"/>
      <c r="B259" s="50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33"/>
      <c r="P259" s="95"/>
      <c r="Q259" s="95"/>
      <c r="R259" s="224"/>
      <c r="S259" s="7"/>
    </row>
    <row r="260" spans="1:19" ht="15.75">
      <c r="A260" s="52"/>
      <c r="B260" s="46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33"/>
      <c r="P260" s="95"/>
      <c r="Q260" s="95"/>
      <c r="R260" s="224"/>
      <c r="S260" s="7"/>
    </row>
    <row r="261" spans="1:19" ht="15.75">
      <c r="A261" s="52"/>
      <c r="B261" s="50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33"/>
      <c r="P261" s="95"/>
      <c r="Q261" s="95"/>
      <c r="R261" s="224"/>
      <c r="S261" s="7"/>
    </row>
    <row r="262" spans="1:19" ht="16.5" customHeight="1">
      <c r="A262" s="53"/>
      <c r="B262" s="62"/>
      <c r="C262" s="73"/>
      <c r="D262" s="73"/>
      <c r="E262" s="74"/>
      <c r="F262" s="74"/>
      <c r="G262" s="73"/>
      <c r="H262" s="74"/>
      <c r="I262" s="74"/>
      <c r="J262" s="74"/>
      <c r="K262" s="74"/>
      <c r="L262" s="74"/>
      <c r="M262" s="73"/>
      <c r="N262" s="73"/>
      <c r="O262" s="141"/>
      <c r="P262" s="106"/>
      <c r="Q262" s="106"/>
      <c r="R262" s="225"/>
      <c r="S262" s="7"/>
    </row>
    <row r="263" spans="1:19" ht="16.5" customHeight="1">
      <c r="A263" s="52"/>
      <c r="B263" s="50"/>
      <c r="C263" s="73"/>
      <c r="D263" s="73"/>
      <c r="E263" s="74"/>
      <c r="F263" s="74"/>
      <c r="G263" s="73"/>
      <c r="H263" s="74"/>
      <c r="I263" s="74"/>
      <c r="J263" s="74"/>
      <c r="K263" s="74"/>
      <c r="L263" s="74"/>
      <c r="M263" s="74"/>
      <c r="N263" s="74"/>
      <c r="O263" s="141"/>
      <c r="P263" s="106"/>
      <c r="Q263" s="106"/>
      <c r="R263" s="225"/>
      <c r="S263" s="7"/>
    </row>
    <row r="264" spans="1:19" ht="15.75">
      <c r="A264" s="52"/>
      <c r="B264" s="50"/>
      <c r="C264" s="73"/>
      <c r="D264" s="73"/>
      <c r="E264" s="74"/>
      <c r="F264" s="74"/>
      <c r="G264" s="73"/>
      <c r="H264" s="74"/>
      <c r="I264" s="74"/>
      <c r="J264" s="74"/>
      <c r="K264" s="74"/>
      <c r="L264" s="74"/>
      <c r="M264" s="74"/>
      <c r="N264" s="74"/>
      <c r="O264" s="33"/>
      <c r="P264" s="95"/>
      <c r="Q264" s="95"/>
      <c r="R264" s="224"/>
      <c r="S264" s="7"/>
    </row>
    <row r="265" spans="1:19" ht="15.75">
      <c r="A265" s="52"/>
      <c r="B265" s="50"/>
      <c r="C265" s="74"/>
      <c r="D265" s="74"/>
      <c r="E265" s="74"/>
      <c r="F265" s="74"/>
      <c r="G265" s="73"/>
      <c r="H265" s="74"/>
      <c r="I265" s="74"/>
      <c r="J265" s="74"/>
      <c r="K265" s="74"/>
      <c r="L265" s="74"/>
      <c r="M265" s="74"/>
      <c r="N265" s="74"/>
      <c r="O265" s="33"/>
      <c r="P265" s="95"/>
      <c r="Q265" s="95"/>
      <c r="R265" s="224"/>
      <c r="S265" s="7"/>
    </row>
    <row r="266" spans="1:19" ht="15.75">
      <c r="A266" s="52"/>
      <c r="B266" s="50"/>
      <c r="C266" s="74"/>
      <c r="D266" s="74"/>
      <c r="E266" s="74"/>
      <c r="F266" s="74"/>
      <c r="G266" s="73"/>
      <c r="H266" s="74"/>
      <c r="I266" s="74"/>
      <c r="J266" s="74"/>
      <c r="K266" s="74"/>
      <c r="L266" s="74"/>
      <c r="M266" s="74"/>
      <c r="N266" s="74"/>
      <c r="O266" s="33"/>
      <c r="P266" s="95"/>
      <c r="Q266" s="95"/>
      <c r="R266" s="224"/>
      <c r="S266" s="7"/>
    </row>
    <row r="267" spans="1:19" ht="15.75">
      <c r="A267" s="8"/>
      <c r="B267" s="440"/>
      <c r="C267" s="440"/>
      <c r="D267" s="440"/>
      <c r="E267" s="440"/>
      <c r="F267" s="82"/>
      <c r="G267" s="73"/>
      <c r="H267" s="74"/>
      <c r="I267" s="74"/>
      <c r="J267" s="74"/>
      <c r="K267" s="74"/>
      <c r="L267" s="74"/>
      <c r="M267" s="73"/>
      <c r="N267" s="73"/>
      <c r="O267" s="141"/>
      <c r="P267" s="106"/>
      <c r="Q267" s="106"/>
      <c r="R267" s="225"/>
      <c r="S267" s="7"/>
    </row>
    <row r="268" spans="1:19" ht="1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S268" s="7"/>
    </row>
    <row r="269" spans="1:19" ht="1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S269" s="7"/>
    </row>
    <row r="270" spans="1:19" ht="1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S270" s="7"/>
    </row>
    <row r="271" spans="1:19" ht="1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S271" s="7"/>
    </row>
    <row r="272" spans="1:19" ht="1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S272" s="7"/>
    </row>
    <row r="273" spans="1:19" ht="1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S273" s="7"/>
    </row>
    <row r="274" spans="1:19" ht="1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S274" s="7"/>
    </row>
    <row r="275" spans="1:19" ht="1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S275" s="7"/>
    </row>
    <row r="276" spans="1:19" ht="1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S276" s="7"/>
    </row>
    <row r="277" spans="1:19" ht="1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S277" s="7"/>
    </row>
    <row r="278" spans="1:19" ht="1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S278" s="7"/>
    </row>
    <row r="279" spans="1:19" ht="1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S279" s="7"/>
    </row>
    <row r="280" spans="1:19" ht="1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S280" s="7"/>
    </row>
    <row r="281" spans="1:19" ht="1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S281" s="7"/>
    </row>
    <row r="282" spans="1:19" ht="1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S282" s="7"/>
    </row>
    <row r="283" spans="1:19" ht="1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S283" s="7"/>
    </row>
    <row r="284" spans="1:19" ht="1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S284" s="7"/>
    </row>
    <row r="285" spans="1:19" ht="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S285" s="7"/>
    </row>
    <row r="286" spans="1:19" ht="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S286" s="7"/>
    </row>
    <row r="287" spans="1:19" ht="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S287" s="7"/>
    </row>
    <row r="288" spans="1:19" ht="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S288" s="7"/>
    </row>
    <row r="289" spans="1:19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S289" s="7"/>
    </row>
    <row r="290" spans="1:19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S290" s="7"/>
    </row>
    <row r="291" spans="1:19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S291" s="7"/>
    </row>
    <row r="292" spans="1:19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S292" s="7"/>
    </row>
    <row r="293" spans="1:19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S293" s="7"/>
    </row>
    <row r="294" spans="1:19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S294" s="7"/>
    </row>
    <row r="295" spans="1:19" ht="20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S295" s="7"/>
    </row>
    <row r="296" spans="1:19" ht="16.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S296" s="7"/>
    </row>
    <row r="297" spans="1:19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S297" s="7"/>
    </row>
    <row r="298" spans="1:19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S298" s="7"/>
    </row>
    <row r="299" spans="1:19" ht="16.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S299" s="230"/>
    </row>
    <row r="300" spans="1:19" ht="16.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S300" s="230"/>
    </row>
    <row r="301" spans="1:19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S301" s="7"/>
    </row>
    <row r="302" spans="1:19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S302" s="7"/>
    </row>
    <row r="303" spans="1:19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S303" s="7"/>
    </row>
    <row r="304" spans="1:19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S304" s="7"/>
    </row>
    <row r="305" spans="1:19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S305" s="7"/>
    </row>
    <row r="306" spans="1:19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S306" s="7"/>
    </row>
    <row r="307" spans="1:19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S307" s="7"/>
    </row>
    <row r="308" spans="1:19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S308" s="7"/>
    </row>
    <row r="309" spans="1:19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S309" s="7"/>
    </row>
    <row r="310" spans="1:19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S310" s="7"/>
    </row>
    <row r="311" spans="1:19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S311" s="7"/>
    </row>
    <row r="312" spans="1:19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S312" s="7"/>
    </row>
    <row r="313" spans="1:19" ht="16.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S313" s="7"/>
    </row>
    <row r="314" spans="1:19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S314" s="228"/>
    </row>
    <row r="315" spans="1:19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S315" s="229"/>
    </row>
    <row r="316" spans="1:14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</row>
    <row r="317" spans="1:14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1:14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1:14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1:14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1:14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1:14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</sheetData>
  <sheetProtection/>
  <mergeCells count="52">
    <mergeCell ref="M139:N139"/>
    <mergeCell ref="A120:E120"/>
    <mergeCell ref="Q11:R11"/>
    <mergeCell ref="H11:L11"/>
    <mergeCell ref="A24:B24"/>
    <mergeCell ref="A37:B37"/>
    <mergeCell ref="A26:B26"/>
    <mergeCell ref="F10:F12"/>
    <mergeCell ref="G139:J139"/>
    <mergeCell ref="E139:E141"/>
    <mergeCell ref="A2:S2"/>
    <mergeCell ref="A10:A12"/>
    <mergeCell ref="B10:B12"/>
    <mergeCell ref="C11:C12"/>
    <mergeCell ref="D11:D12"/>
    <mergeCell ref="B6:M6"/>
    <mergeCell ref="G11:G12"/>
    <mergeCell ref="M11:N11"/>
    <mergeCell ref="C10:E10"/>
    <mergeCell ref="M10:R10"/>
    <mergeCell ref="B267:E267"/>
    <mergeCell ref="B186:B188"/>
    <mergeCell ref="C186:D186"/>
    <mergeCell ref="E186:E188"/>
    <mergeCell ref="G186:J186"/>
    <mergeCell ref="A251:E251"/>
    <mergeCell ref="G187:G188"/>
    <mergeCell ref="B5:I5"/>
    <mergeCell ref="B4:N4"/>
    <mergeCell ref="H10:L10"/>
    <mergeCell ref="E11:E12"/>
    <mergeCell ref="O11:P11"/>
    <mergeCell ref="A25:B25"/>
    <mergeCell ref="A186:A188"/>
    <mergeCell ref="A31:B31"/>
    <mergeCell ref="A29:B29"/>
    <mergeCell ref="A34:B34"/>
    <mergeCell ref="G140:G141"/>
    <mergeCell ref="C139:D139"/>
    <mergeCell ref="B139:B141"/>
    <mergeCell ref="A139:A141"/>
    <mergeCell ref="D140:D141"/>
    <mergeCell ref="M187:N187"/>
    <mergeCell ref="A30:B30"/>
    <mergeCell ref="C140:C141"/>
    <mergeCell ref="Q187:R187"/>
    <mergeCell ref="C187:C188"/>
    <mergeCell ref="H140:J140"/>
    <mergeCell ref="M140:N140"/>
    <mergeCell ref="H187:J187"/>
    <mergeCell ref="D187:D188"/>
    <mergeCell ref="O187:P187"/>
  </mergeCells>
  <printOptions/>
  <pageMargins left="0.25" right="0.25" top="0.75" bottom="0.75" header="0.3" footer="0.3"/>
  <pageSetup fitToHeight="0" horizontalDpi="600" verticalDpi="600" orientation="landscape" paperSize="9" scale="95" r:id="rId1"/>
  <rowBreaks count="5" manualBreakCount="5">
    <brk id="26" max="19" man="1"/>
    <brk id="48" max="19" man="1"/>
    <brk id="63" max="19" man="1"/>
    <brk id="78" max="19" man="1"/>
    <brk id="10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0">
      <selection activeCell="I36" sqref="I36"/>
    </sheetView>
  </sheetViews>
  <sheetFormatPr defaultColWidth="9.140625" defaultRowHeight="15"/>
  <cols>
    <col min="4" max="4" width="12.7109375" style="0" customWidth="1"/>
    <col min="13" max="13" width="14.00390625" style="0" customWidth="1"/>
  </cols>
  <sheetData>
    <row r="1" spans="1:14" ht="18.75">
      <c r="A1" s="471" t="s">
        <v>232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8.75">
      <c r="A2" s="472" t="s">
        <v>271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8.75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5" spans="1:13" ht="18.75">
      <c r="A5" s="473" t="s">
        <v>365</v>
      </c>
      <c r="B5" s="473"/>
      <c r="C5" s="473"/>
      <c r="D5" s="473"/>
      <c r="J5" s="473" t="s">
        <v>233</v>
      </c>
      <c r="K5" s="473"/>
      <c r="L5" s="473"/>
      <c r="M5" s="473"/>
    </row>
    <row r="6" spans="1:14" ht="18.75">
      <c r="A6" s="474" t="s">
        <v>268</v>
      </c>
      <c r="B6" s="474"/>
      <c r="C6" s="474"/>
      <c r="D6" s="474"/>
      <c r="E6" s="474"/>
      <c r="J6" s="474" t="s">
        <v>366</v>
      </c>
      <c r="K6" s="474"/>
      <c r="L6" s="474"/>
      <c r="M6" s="474"/>
      <c r="N6" s="474"/>
    </row>
    <row r="7" spans="1:10" ht="18.75">
      <c r="A7" s="184" t="s">
        <v>269</v>
      </c>
      <c r="J7" s="184" t="s">
        <v>367</v>
      </c>
    </row>
    <row r="8" spans="1:10" ht="18.75">
      <c r="A8" s="184" t="s">
        <v>234</v>
      </c>
      <c r="J8" s="184" t="s">
        <v>269</v>
      </c>
    </row>
    <row r="9" ht="18.75">
      <c r="J9" s="184" t="s">
        <v>234</v>
      </c>
    </row>
    <row r="13" spans="4:11" ht="18.75">
      <c r="D13" s="185" t="s">
        <v>274</v>
      </c>
      <c r="E13" s="185"/>
      <c r="F13" s="185"/>
      <c r="G13" s="185"/>
      <c r="H13" s="185"/>
      <c r="I13" s="185"/>
      <c r="J13" s="185"/>
      <c r="K13" s="185"/>
    </row>
    <row r="15" spans="3:12" ht="18.75">
      <c r="C15" s="185" t="s">
        <v>272</v>
      </c>
      <c r="D15" s="185"/>
      <c r="E15" s="185"/>
      <c r="F15" s="185"/>
      <c r="G15" s="185"/>
      <c r="H15" s="185"/>
      <c r="I15" s="185"/>
      <c r="J15" s="185"/>
      <c r="K15" s="185"/>
      <c r="L15" s="185"/>
    </row>
    <row r="16" spans="3:5" ht="18.75">
      <c r="C16" s="183" t="s">
        <v>236</v>
      </c>
      <c r="E16" s="186" t="s">
        <v>273</v>
      </c>
    </row>
    <row r="17" ht="18.75">
      <c r="E17" s="186"/>
    </row>
    <row r="21" spans="2:13" ht="16.5" customHeight="1">
      <c r="B21" s="470" t="s">
        <v>238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</row>
    <row r="22" spans="2:13" ht="15.75" customHeight="1">
      <c r="B22" s="470" t="s">
        <v>239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187"/>
    </row>
    <row r="23" spans="5:13" ht="16.5" customHeight="1">
      <c r="E23" s="470" t="s">
        <v>240</v>
      </c>
      <c r="F23" s="470"/>
      <c r="G23" s="470"/>
      <c r="H23" s="470"/>
      <c r="I23" s="470"/>
      <c r="J23" s="470"/>
      <c r="K23" s="470"/>
      <c r="L23" s="470"/>
      <c r="M23" s="188"/>
    </row>
    <row r="29" ht="18.75">
      <c r="A29" s="413" t="s">
        <v>368</v>
      </c>
    </row>
    <row r="30" ht="18.75">
      <c r="A30" s="413" t="s">
        <v>369</v>
      </c>
    </row>
    <row r="31" ht="18.75">
      <c r="A31" s="413" t="s">
        <v>370</v>
      </c>
    </row>
    <row r="32" ht="18.75">
      <c r="A32" s="139"/>
    </row>
    <row r="33" ht="15.75">
      <c r="A33" s="414"/>
    </row>
    <row r="34" ht="18.75">
      <c r="A34" s="413" t="s">
        <v>371</v>
      </c>
    </row>
    <row r="35" ht="15.75">
      <c r="A35" s="415" t="s">
        <v>372</v>
      </c>
    </row>
    <row r="36" ht="15.75">
      <c r="A36" s="415" t="s">
        <v>373</v>
      </c>
    </row>
    <row r="37" ht="15.75">
      <c r="A37" s="415" t="s">
        <v>374</v>
      </c>
    </row>
  </sheetData>
  <sheetProtection/>
  <mergeCells count="9">
    <mergeCell ref="E23:L23"/>
    <mergeCell ref="A1:N1"/>
    <mergeCell ref="A2:N2"/>
    <mergeCell ref="J5:M5"/>
    <mergeCell ref="J6:N6"/>
    <mergeCell ref="B21:M21"/>
    <mergeCell ref="B22:L22"/>
    <mergeCell ref="A5:D5"/>
    <mergeCell ref="A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7" sqref="K7"/>
    </sheetView>
  </sheetViews>
  <sheetFormatPr defaultColWidth="9.140625" defaultRowHeight="15"/>
  <cols>
    <col min="4" max="4" width="12.7109375" style="0" customWidth="1"/>
    <col min="13" max="13" width="14.00390625" style="0" customWidth="1"/>
  </cols>
  <sheetData>
    <row r="1" spans="1:14" ht="18.75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8.75">
      <c r="A2" s="475" t="s">
        <v>241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18.75">
      <c r="A3" s="475" t="s">
        <v>375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189"/>
    </row>
    <row r="4" spans="1:14" ht="18.7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18.75">
      <c r="A5" s="190"/>
      <c r="B5" s="190"/>
      <c r="C5" s="185" t="s">
        <v>235</v>
      </c>
      <c r="D5" s="185"/>
      <c r="E5" s="185"/>
      <c r="F5" s="185"/>
      <c r="G5" s="185"/>
      <c r="H5" s="185"/>
      <c r="I5" s="185"/>
      <c r="J5" s="411"/>
      <c r="K5" s="411"/>
      <c r="L5" s="411"/>
      <c r="M5" s="411"/>
      <c r="N5" s="190"/>
    </row>
    <row r="6" spans="3:5" ht="18.75" customHeight="1">
      <c r="C6" s="183" t="s">
        <v>236</v>
      </c>
      <c r="E6" s="186" t="s">
        <v>237</v>
      </c>
    </row>
    <row r="7" spans="3:5" ht="18.75">
      <c r="C7" s="183"/>
      <c r="E7" s="186"/>
    </row>
    <row r="8" spans="3:5" ht="18.75">
      <c r="C8" s="183"/>
      <c r="E8" s="186"/>
    </row>
    <row r="9" spans="1:13" ht="18.75">
      <c r="A9" s="183" t="s">
        <v>242</v>
      </c>
      <c r="J9" s="473" t="s">
        <v>242</v>
      </c>
      <c r="K9" s="473"/>
      <c r="L9" s="473"/>
      <c r="M9" s="473"/>
    </row>
    <row r="10" spans="1:14" ht="18.75">
      <c r="A10" s="184" t="s">
        <v>270</v>
      </c>
      <c r="J10" s="474" t="s">
        <v>270</v>
      </c>
      <c r="K10" s="474"/>
      <c r="L10" s="474"/>
      <c r="M10" s="474"/>
      <c r="N10" s="474"/>
    </row>
    <row r="11" spans="1:10" ht="18.75">
      <c r="A11" s="184" t="s">
        <v>243</v>
      </c>
      <c r="C11" s="184"/>
      <c r="J11" s="184" t="s">
        <v>269</v>
      </c>
    </row>
    <row r="12" spans="1:10" ht="18.75">
      <c r="A12" s="184" t="s">
        <v>234</v>
      </c>
      <c r="J12" s="184" t="s">
        <v>234</v>
      </c>
    </row>
    <row r="17" spans="4:11" ht="18.75">
      <c r="D17" s="185"/>
      <c r="E17" s="185"/>
      <c r="F17" s="185"/>
      <c r="G17" s="185"/>
      <c r="H17" s="185"/>
      <c r="I17" s="185"/>
      <c r="J17" s="185"/>
      <c r="K17" s="185"/>
    </row>
    <row r="19" spans="3:12" ht="18.75">
      <c r="C19" s="185"/>
      <c r="D19" s="185"/>
      <c r="E19" s="185"/>
      <c r="F19" s="185"/>
      <c r="G19" s="185"/>
      <c r="H19" s="185"/>
      <c r="I19" s="185"/>
      <c r="J19" s="185"/>
      <c r="K19" s="185"/>
      <c r="L19" s="185"/>
    </row>
    <row r="20" spans="3:5" ht="18.75">
      <c r="C20" s="183"/>
      <c r="E20" s="186"/>
    </row>
    <row r="21" ht="18.75">
      <c r="E21" s="186"/>
    </row>
    <row r="25" spans="2:13" ht="16.5" customHeight="1"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</row>
    <row r="26" spans="2:13" ht="15.75" customHeight="1"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187"/>
    </row>
    <row r="27" spans="5:13" ht="16.5" customHeight="1">
      <c r="E27" s="470"/>
      <c r="F27" s="470"/>
      <c r="G27" s="470"/>
      <c r="H27" s="470"/>
      <c r="I27" s="470"/>
      <c r="J27" s="470"/>
      <c r="K27" s="470"/>
      <c r="L27" s="470"/>
      <c r="M27" s="188"/>
    </row>
  </sheetData>
  <sheetProtection/>
  <mergeCells count="8">
    <mergeCell ref="B26:L26"/>
    <mergeCell ref="E27:L27"/>
    <mergeCell ref="A1:N1"/>
    <mergeCell ref="A2:N2"/>
    <mergeCell ref="A3:M3"/>
    <mergeCell ref="J9:M9"/>
    <mergeCell ref="J10:N10"/>
    <mergeCell ref="B25:M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view="pageBreakPreview" zoomScale="83" zoomScaleSheetLayoutView="83" zoomScalePageLayoutView="0" workbookViewId="0" topLeftCell="A1">
      <selection activeCell="S5" sqref="S5:T7"/>
    </sheetView>
  </sheetViews>
  <sheetFormatPr defaultColWidth="9.140625" defaultRowHeight="15"/>
  <cols>
    <col min="1" max="1" width="6.28125" style="0" customWidth="1"/>
    <col min="2" max="5" width="4.28125" style="0" customWidth="1"/>
    <col min="6" max="6" width="3.57421875" style="0" customWidth="1"/>
    <col min="7" max="8" width="4.28125" style="0" customWidth="1"/>
    <col min="9" max="9" width="4.140625" style="0" customWidth="1"/>
    <col min="10" max="10" width="5.140625" style="0" customWidth="1"/>
    <col min="11" max="18" width="4.28125" style="0" customWidth="1"/>
    <col min="19" max="19" width="3.421875" style="0" customWidth="1"/>
    <col min="20" max="20" width="3.140625" style="0" customWidth="1"/>
    <col min="21" max="21" width="4.421875" style="0" customWidth="1"/>
    <col min="22" max="22" width="4.28125" style="0" customWidth="1"/>
    <col min="23" max="23" width="4.421875" style="0" customWidth="1"/>
    <col min="24" max="24" width="4.28125" style="0" customWidth="1"/>
    <col min="25" max="25" width="5.140625" style="0" customWidth="1"/>
    <col min="26" max="41" width="4.28125" style="0" customWidth="1"/>
    <col min="42" max="42" width="4.7109375" style="0" customWidth="1"/>
    <col min="43" max="43" width="4.28125" style="0" customWidth="1"/>
    <col min="44" max="44" width="3.8515625" style="0" customWidth="1"/>
    <col min="45" max="45" width="3.57421875" style="0" customWidth="1"/>
    <col min="46" max="46" width="3.421875" style="0" customWidth="1"/>
    <col min="47" max="47" width="2.8515625" style="0" customWidth="1"/>
    <col min="48" max="48" width="3.00390625" style="0" customWidth="1"/>
    <col min="49" max="50" width="3.28125" style="0" customWidth="1"/>
    <col min="51" max="51" width="3.00390625" style="0" customWidth="1"/>
    <col min="52" max="52" width="3.140625" style="0" customWidth="1"/>
    <col min="53" max="53" width="3.421875" style="0" customWidth="1"/>
  </cols>
  <sheetData>
    <row r="1" spans="1:53" ht="25.5" customHeight="1">
      <c r="A1" s="476" t="s">
        <v>104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</row>
    <row r="2" spans="1:53" ht="15" customHeight="1">
      <c r="A2" s="486" t="s">
        <v>196</v>
      </c>
      <c r="B2" s="477" t="s">
        <v>1</v>
      </c>
      <c r="C2" s="461"/>
      <c r="D2" s="461"/>
      <c r="E2" s="462"/>
      <c r="F2" s="478" t="s">
        <v>35</v>
      </c>
      <c r="G2" s="477" t="s">
        <v>2</v>
      </c>
      <c r="H2" s="461"/>
      <c r="I2" s="462"/>
      <c r="J2" s="478" t="s">
        <v>36</v>
      </c>
      <c r="K2" s="445" t="s">
        <v>3</v>
      </c>
      <c r="L2" s="445"/>
      <c r="M2" s="445"/>
      <c r="N2" s="445"/>
      <c r="O2" s="445" t="s">
        <v>4</v>
      </c>
      <c r="P2" s="445"/>
      <c r="Q2" s="445"/>
      <c r="R2" s="445"/>
      <c r="S2" s="478" t="s">
        <v>37</v>
      </c>
      <c r="T2" s="477" t="s">
        <v>5</v>
      </c>
      <c r="U2" s="461"/>
      <c r="V2" s="462"/>
      <c r="W2" s="478" t="s">
        <v>38</v>
      </c>
      <c r="X2" s="477" t="s">
        <v>6</v>
      </c>
      <c r="Y2" s="461"/>
      <c r="Z2" s="462"/>
      <c r="AA2" s="478" t="s">
        <v>39</v>
      </c>
      <c r="AB2" s="477" t="s">
        <v>7</v>
      </c>
      <c r="AC2" s="461"/>
      <c r="AD2" s="461"/>
      <c r="AE2" s="462"/>
      <c r="AF2" s="478" t="s">
        <v>40</v>
      </c>
      <c r="AG2" s="477" t="s">
        <v>8</v>
      </c>
      <c r="AH2" s="461"/>
      <c r="AI2" s="462"/>
      <c r="AJ2" s="478" t="s">
        <v>41</v>
      </c>
      <c r="AK2" s="477" t="s">
        <v>9</v>
      </c>
      <c r="AL2" s="461"/>
      <c r="AM2" s="461"/>
      <c r="AN2" s="462"/>
      <c r="AO2" s="477" t="s">
        <v>10</v>
      </c>
      <c r="AP2" s="461"/>
      <c r="AQ2" s="461"/>
      <c r="AR2" s="462"/>
      <c r="AS2" s="478" t="s">
        <v>42</v>
      </c>
      <c r="AT2" s="477" t="s">
        <v>11</v>
      </c>
      <c r="AU2" s="461"/>
      <c r="AV2" s="462"/>
      <c r="AW2" s="478" t="s">
        <v>43</v>
      </c>
      <c r="AX2" s="480" t="s">
        <v>12</v>
      </c>
      <c r="AY2" s="481"/>
      <c r="AZ2" s="481"/>
      <c r="BA2" s="482"/>
    </row>
    <row r="3" spans="1:53" ht="55.5" customHeight="1">
      <c r="A3" s="487"/>
      <c r="B3" s="83" t="s">
        <v>105</v>
      </c>
      <c r="C3" s="83" t="s">
        <v>33</v>
      </c>
      <c r="D3" s="83" t="s">
        <v>45</v>
      </c>
      <c r="E3" s="83" t="s">
        <v>46</v>
      </c>
      <c r="F3" s="479"/>
      <c r="G3" s="83" t="s">
        <v>47</v>
      </c>
      <c r="H3" s="83" t="s">
        <v>48</v>
      </c>
      <c r="I3" s="83" t="s">
        <v>32</v>
      </c>
      <c r="J3" s="479"/>
      <c r="K3" s="83" t="s">
        <v>49</v>
      </c>
      <c r="L3" s="83" t="s">
        <v>31</v>
      </c>
      <c r="M3" s="83" t="s">
        <v>50</v>
      </c>
      <c r="N3" s="83" t="s">
        <v>51</v>
      </c>
      <c r="O3" s="83" t="s">
        <v>52</v>
      </c>
      <c r="P3" s="83" t="s">
        <v>33</v>
      </c>
      <c r="Q3" s="83" t="s">
        <v>45</v>
      </c>
      <c r="R3" s="83" t="s">
        <v>46</v>
      </c>
      <c r="S3" s="479"/>
      <c r="T3" s="83" t="s">
        <v>53</v>
      </c>
      <c r="U3" s="83" t="s">
        <v>54</v>
      </c>
      <c r="V3" s="83" t="s">
        <v>55</v>
      </c>
      <c r="W3" s="479"/>
      <c r="X3" s="83" t="s">
        <v>56</v>
      </c>
      <c r="Y3" s="83" t="s">
        <v>57</v>
      </c>
      <c r="Z3" s="83" t="s">
        <v>58</v>
      </c>
      <c r="AA3" s="479"/>
      <c r="AB3" s="83" t="s">
        <v>56</v>
      </c>
      <c r="AC3" s="83" t="s">
        <v>57</v>
      </c>
      <c r="AD3" s="83" t="s">
        <v>58</v>
      </c>
      <c r="AE3" s="83" t="s">
        <v>59</v>
      </c>
      <c r="AF3" s="479"/>
      <c r="AG3" s="83" t="s">
        <v>60</v>
      </c>
      <c r="AH3" s="83" t="s">
        <v>48</v>
      </c>
      <c r="AI3" s="83" t="s">
        <v>32</v>
      </c>
      <c r="AJ3" s="479"/>
      <c r="AK3" s="83" t="s">
        <v>61</v>
      </c>
      <c r="AL3" s="83" t="s">
        <v>62</v>
      </c>
      <c r="AM3" s="83" t="s">
        <v>63</v>
      </c>
      <c r="AN3" s="83" t="s">
        <v>64</v>
      </c>
      <c r="AO3" s="83" t="s">
        <v>44</v>
      </c>
      <c r="AP3" s="83" t="s">
        <v>33</v>
      </c>
      <c r="AQ3" s="83" t="s">
        <v>45</v>
      </c>
      <c r="AR3" s="83" t="s">
        <v>46</v>
      </c>
      <c r="AS3" s="479"/>
      <c r="AT3" s="83" t="s">
        <v>47</v>
      </c>
      <c r="AU3" s="83" t="s">
        <v>48</v>
      </c>
      <c r="AV3" s="83" t="s">
        <v>32</v>
      </c>
      <c r="AW3" s="479"/>
      <c r="AX3" s="5" t="s">
        <v>49</v>
      </c>
      <c r="AY3" s="5" t="s">
        <v>31</v>
      </c>
      <c r="AZ3" s="5" t="s">
        <v>50</v>
      </c>
      <c r="BA3" s="5" t="s">
        <v>65</v>
      </c>
    </row>
    <row r="4" spans="1:53" ht="15" customHeight="1">
      <c r="A4" s="488"/>
      <c r="B4" s="217">
        <v>1</v>
      </c>
      <c r="C4" s="217">
        <v>2</v>
      </c>
      <c r="D4" s="217">
        <v>3</v>
      </c>
      <c r="E4" s="217">
        <v>4</v>
      </c>
      <c r="F4" s="218">
        <v>5</v>
      </c>
      <c r="G4" s="217">
        <v>6</v>
      </c>
      <c r="H4" s="217">
        <v>7</v>
      </c>
      <c r="I4" s="217">
        <v>8</v>
      </c>
      <c r="J4" s="218">
        <v>9</v>
      </c>
      <c r="K4" s="217">
        <v>10</v>
      </c>
      <c r="L4" s="217">
        <v>11</v>
      </c>
      <c r="M4" s="217">
        <v>12</v>
      </c>
      <c r="N4" s="217">
        <v>13</v>
      </c>
      <c r="O4" s="217">
        <v>14</v>
      </c>
      <c r="P4" s="217">
        <v>15</v>
      </c>
      <c r="Q4" s="217">
        <v>16</v>
      </c>
      <c r="R4" s="217">
        <v>17</v>
      </c>
      <c r="S4" s="218">
        <v>18</v>
      </c>
      <c r="T4" s="217">
        <v>19</v>
      </c>
      <c r="U4" s="217">
        <v>20</v>
      </c>
      <c r="V4" s="218">
        <v>21</v>
      </c>
      <c r="W4" s="217">
        <v>22</v>
      </c>
      <c r="X4" s="217">
        <v>23</v>
      </c>
      <c r="Y4" s="218">
        <v>24</v>
      </c>
      <c r="Z4" s="217">
        <v>25</v>
      </c>
      <c r="AA4" s="217">
        <v>26</v>
      </c>
      <c r="AB4" s="218">
        <v>27</v>
      </c>
      <c r="AC4" s="217">
        <v>28</v>
      </c>
      <c r="AD4" s="217">
        <v>29</v>
      </c>
      <c r="AE4" s="218">
        <v>30</v>
      </c>
      <c r="AF4" s="217">
        <v>31</v>
      </c>
      <c r="AG4" s="217">
        <v>32</v>
      </c>
      <c r="AH4" s="218">
        <v>33</v>
      </c>
      <c r="AI4" s="217">
        <v>34</v>
      </c>
      <c r="AJ4" s="217">
        <v>35</v>
      </c>
      <c r="AK4" s="218">
        <v>36</v>
      </c>
      <c r="AL4" s="383">
        <v>37</v>
      </c>
      <c r="AM4" s="383">
        <v>38</v>
      </c>
      <c r="AN4" s="365">
        <v>39</v>
      </c>
      <c r="AO4" s="383">
        <v>40</v>
      </c>
      <c r="AP4" s="383">
        <v>41</v>
      </c>
      <c r="AQ4" s="218">
        <v>42</v>
      </c>
      <c r="AR4" s="217">
        <v>43</v>
      </c>
      <c r="AS4" s="217">
        <v>44</v>
      </c>
      <c r="AT4" s="218">
        <v>45</v>
      </c>
      <c r="AU4" s="217">
        <v>46</v>
      </c>
      <c r="AV4" s="217">
        <v>47</v>
      </c>
      <c r="AW4" s="218">
        <v>48</v>
      </c>
      <c r="AX4" s="217">
        <v>49</v>
      </c>
      <c r="AY4" s="217">
        <v>50</v>
      </c>
      <c r="AZ4" s="218">
        <v>51</v>
      </c>
      <c r="BA4" s="217">
        <v>52</v>
      </c>
    </row>
    <row r="5" spans="1:53" ht="24" customHeight="1">
      <c r="A5" s="491" t="s">
        <v>13</v>
      </c>
      <c r="B5" s="539" t="s">
        <v>266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4"/>
      <c r="S5" s="483" t="s">
        <v>66</v>
      </c>
      <c r="T5" s="483" t="s">
        <v>66</v>
      </c>
      <c r="U5" s="539" t="s">
        <v>359</v>
      </c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381" t="s">
        <v>360</v>
      </c>
      <c r="AM5" s="382"/>
      <c r="AN5" s="382"/>
      <c r="AO5" s="382"/>
      <c r="AP5" s="219" t="s">
        <v>67</v>
      </c>
      <c r="AQ5" s="572" t="s">
        <v>95</v>
      </c>
      <c r="AR5" s="497" t="s">
        <v>245</v>
      </c>
      <c r="AS5" s="483" t="s">
        <v>66</v>
      </c>
      <c r="AT5" s="483" t="s">
        <v>66</v>
      </c>
      <c r="AU5" s="483" t="s">
        <v>66</v>
      </c>
      <c r="AV5" s="483" t="s">
        <v>66</v>
      </c>
      <c r="AW5" s="483" t="s">
        <v>66</v>
      </c>
      <c r="AX5" s="483" t="s">
        <v>66</v>
      </c>
      <c r="AY5" s="483" t="s">
        <v>66</v>
      </c>
      <c r="AZ5" s="483" t="s">
        <v>66</v>
      </c>
      <c r="BA5" s="483" t="s">
        <v>66</v>
      </c>
    </row>
    <row r="6" spans="1:53" ht="15" customHeight="1">
      <c r="A6" s="492"/>
      <c r="B6" s="489" t="s">
        <v>265</v>
      </c>
      <c r="C6" s="489" t="s">
        <v>265</v>
      </c>
      <c r="D6" s="489" t="s">
        <v>265</v>
      </c>
      <c r="E6" s="489" t="s">
        <v>265</v>
      </c>
      <c r="F6" s="489" t="s">
        <v>265</v>
      </c>
      <c r="G6" s="489" t="s">
        <v>265</v>
      </c>
      <c r="H6" s="489" t="s">
        <v>265</v>
      </c>
      <c r="I6" s="489" t="s">
        <v>265</v>
      </c>
      <c r="J6" s="489" t="s">
        <v>265</v>
      </c>
      <c r="K6" s="489" t="s">
        <v>265</v>
      </c>
      <c r="L6" s="489" t="s">
        <v>265</v>
      </c>
      <c r="M6" s="489" t="s">
        <v>265</v>
      </c>
      <c r="N6" s="489" t="s">
        <v>265</v>
      </c>
      <c r="O6" s="489" t="s">
        <v>265</v>
      </c>
      <c r="P6" s="489" t="s">
        <v>265</v>
      </c>
      <c r="Q6" s="489" t="s">
        <v>265</v>
      </c>
      <c r="R6" s="489" t="s">
        <v>265</v>
      </c>
      <c r="S6" s="484"/>
      <c r="T6" s="484"/>
      <c r="U6" s="489" t="s">
        <v>265</v>
      </c>
      <c r="V6" s="489" t="s">
        <v>265</v>
      </c>
      <c r="W6" s="489" t="s">
        <v>265</v>
      </c>
      <c r="X6" s="489" t="s">
        <v>265</v>
      </c>
      <c r="Y6" s="489" t="s">
        <v>265</v>
      </c>
      <c r="Z6" s="489" t="s">
        <v>265</v>
      </c>
      <c r="AA6" s="489" t="s">
        <v>265</v>
      </c>
      <c r="AB6" s="489" t="s">
        <v>265</v>
      </c>
      <c r="AC6" s="489" t="s">
        <v>265</v>
      </c>
      <c r="AD6" s="489" t="s">
        <v>265</v>
      </c>
      <c r="AE6" s="489" t="s">
        <v>265</v>
      </c>
      <c r="AF6" s="489" t="s">
        <v>265</v>
      </c>
      <c r="AG6" s="489" t="s">
        <v>265</v>
      </c>
      <c r="AH6" s="489" t="s">
        <v>265</v>
      </c>
      <c r="AI6" s="489" t="s">
        <v>265</v>
      </c>
      <c r="AJ6" s="489" t="s">
        <v>265</v>
      </c>
      <c r="AK6" s="439" t="s">
        <v>265</v>
      </c>
      <c r="AL6" s="439" t="s">
        <v>265</v>
      </c>
      <c r="AM6" s="439" t="s">
        <v>265</v>
      </c>
      <c r="AN6" s="439" t="s">
        <v>265</v>
      </c>
      <c r="AO6" s="502" t="s">
        <v>67</v>
      </c>
      <c r="AP6" s="504" t="s">
        <v>67</v>
      </c>
      <c r="AQ6" s="573"/>
      <c r="AR6" s="498"/>
      <c r="AS6" s="484"/>
      <c r="AT6" s="484"/>
      <c r="AU6" s="484"/>
      <c r="AV6" s="484"/>
      <c r="AW6" s="484"/>
      <c r="AX6" s="484"/>
      <c r="AY6" s="484"/>
      <c r="AZ6" s="484"/>
      <c r="BA6" s="484"/>
    </row>
    <row r="7" spans="1:53" ht="15" customHeight="1">
      <c r="A7" s="493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85"/>
      <c r="T7" s="485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503"/>
      <c r="AP7" s="505"/>
      <c r="AQ7" s="573"/>
      <c r="AR7" s="499"/>
      <c r="AS7" s="485"/>
      <c r="AT7" s="485"/>
      <c r="AU7" s="485"/>
      <c r="AV7" s="485"/>
      <c r="AW7" s="485"/>
      <c r="AX7" s="485"/>
      <c r="AY7" s="485"/>
      <c r="AZ7" s="485"/>
      <c r="BA7" s="485"/>
    </row>
    <row r="8" spans="1:53" ht="33.75" customHeight="1">
      <c r="A8" s="555" t="s">
        <v>14</v>
      </c>
      <c r="B8" s="84"/>
      <c r="C8" s="385"/>
      <c r="D8" s="385" t="s">
        <v>362</v>
      </c>
      <c r="E8" s="385"/>
      <c r="F8" s="385"/>
      <c r="G8" s="385"/>
      <c r="H8" s="385"/>
      <c r="I8" s="386"/>
      <c r="J8" s="392" t="s">
        <v>361</v>
      </c>
      <c r="K8" s="567" t="s">
        <v>183</v>
      </c>
      <c r="L8" s="568"/>
      <c r="M8" s="569"/>
      <c r="N8" s="385"/>
      <c r="O8" s="386"/>
      <c r="P8" s="500"/>
      <c r="Q8" s="501"/>
      <c r="R8" s="219" t="s">
        <v>67</v>
      </c>
      <c r="S8" s="483" t="s">
        <v>66</v>
      </c>
      <c r="T8" s="545" t="s">
        <v>66</v>
      </c>
      <c r="U8" s="395" t="s">
        <v>363</v>
      </c>
      <c r="V8" s="385"/>
      <c r="W8" s="385"/>
      <c r="X8" s="385"/>
      <c r="Y8" s="385"/>
      <c r="Z8" s="400"/>
      <c r="AA8" s="398"/>
      <c r="AB8" s="398"/>
      <c r="AC8" s="399"/>
      <c r="AD8" s="401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6"/>
      <c r="AR8" s="497" t="s">
        <v>245</v>
      </c>
      <c r="AS8" s="483" t="s">
        <v>66</v>
      </c>
      <c r="AT8" s="483" t="s">
        <v>66</v>
      </c>
      <c r="AU8" s="483" t="s">
        <v>66</v>
      </c>
      <c r="AV8" s="483" t="s">
        <v>66</v>
      </c>
      <c r="AW8" s="483" t="s">
        <v>66</v>
      </c>
      <c r="AX8" s="483" t="s">
        <v>66</v>
      </c>
      <c r="AY8" s="483" t="s">
        <v>66</v>
      </c>
      <c r="AZ8" s="483" t="s">
        <v>66</v>
      </c>
      <c r="BA8" s="483" t="s">
        <v>66</v>
      </c>
    </row>
    <row r="9" spans="1:53" ht="15" customHeight="1">
      <c r="A9" s="556"/>
      <c r="B9" s="387" t="s">
        <v>265</v>
      </c>
      <c r="C9" s="387" t="s">
        <v>265</v>
      </c>
      <c r="D9" s="387" t="s">
        <v>265</v>
      </c>
      <c r="E9" s="387" t="s">
        <v>265</v>
      </c>
      <c r="F9" s="387" t="s">
        <v>265</v>
      </c>
      <c r="G9" s="387" t="s">
        <v>265</v>
      </c>
      <c r="H9" s="387" t="s">
        <v>265</v>
      </c>
      <c r="I9" s="387" t="s">
        <v>265</v>
      </c>
      <c r="J9" s="565" t="s">
        <v>265</v>
      </c>
      <c r="K9" s="390" t="s">
        <v>265</v>
      </c>
      <c r="L9" s="390" t="s">
        <v>265</v>
      </c>
      <c r="M9" s="389" t="s">
        <v>265</v>
      </c>
      <c r="N9" s="541" t="s">
        <v>67</v>
      </c>
      <c r="O9" s="541" t="s">
        <v>67</v>
      </c>
      <c r="P9" s="541" t="s">
        <v>67</v>
      </c>
      <c r="Q9" s="541" t="s">
        <v>67</v>
      </c>
      <c r="R9" s="384" t="s">
        <v>247</v>
      </c>
      <c r="S9" s="484"/>
      <c r="T9" s="484"/>
      <c r="U9" s="546" t="s">
        <v>265</v>
      </c>
      <c r="V9" s="570" t="s">
        <v>265</v>
      </c>
      <c r="W9" s="548" t="s">
        <v>265</v>
      </c>
      <c r="X9" s="548" t="s">
        <v>265</v>
      </c>
      <c r="Y9" s="550" t="s">
        <v>265</v>
      </c>
      <c r="Z9" s="550" t="s">
        <v>265</v>
      </c>
      <c r="AA9" s="541" t="s">
        <v>67</v>
      </c>
      <c r="AB9" s="541" t="s">
        <v>67</v>
      </c>
      <c r="AC9" s="541" t="s">
        <v>67</v>
      </c>
      <c r="AD9" s="541" t="s">
        <v>67</v>
      </c>
      <c r="AE9" s="541" t="s">
        <v>67</v>
      </c>
      <c r="AF9" s="541" t="s">
        <v>67</v>
      </c>
      <c r="AG9" s="541" t="s">
        <v>67</v>
      </c>
      <c r="AH9" s="541" t="s">
        <v>67</v>
      </c>
      <c r="AI9" s="541" t="s">
        <v>67</v>
      </c>
      <c r="AJ9" s="541" t="s">
        <v>67</v>
      </c>
      <c r="AK9" s="541" t="s">
        <v>67</v>
      </c>
      <c r="AL9" s="553" t="s">
        <v>106</v>
      </c>
      <c r="AM9" s="553" t="s">
        <v>106</v>
      </c>
      <c r="AN9" s="553" t="s">
        <v>106</v>
      </c>
      <c r="AO9" s="558" t="s">
        <v>106</v>
      </c>
      <c r="AP9" s="559" t="s">
        <v>106</v>
      </c>
      <c r="AQ9" s="553" t="s">
        <v>106</v>
      </c>
      <c r="AR9" s="551"/>
      <c r="AS9" s="484"/>
      <c r="AT9" s="484"/>
      <c r="AU9" s="484"/>
      <c r="AV9" s="484"/>
      <c r="AW9" s="484"/>
      <c r="AX9" s="484"/>
      <c r="AY9" s="484"/>
      <c r="AZ9" s="484"/>
      <c r="BA9" s="484"/>
    </row>
    <row r="10" spans="1:53" ht="19.5" customHeight="1" thickBot="1">
      <c r="A10" s="557"/>
      <c r="B10" s="388"/>
      <c r="C10" s="388"/>
      <c r="D10" s="388"/>
      <c r="E10" s="388"/>
      <c r="F10" s="388"/>
      <c r="G10" s="388"/>
      <c r="H10" s="388"/>
      <c r="I10" s="388"/>
      <c r="J10" s="566"/>
      <c r="K10" s="391"/>
      <c r="L10" s="391"/>
      <c r="M10" s="219" t="s">
        <v>67</v>
      </c>
      <c r="N10" s="503"/>
      <c r="O10" s="503"/>
      <c r="P10" s="503"/>
      <c r="Q10" s="503"/>
      <c r="R10" s="380">
        <v>1</v>
      </c>
      <c r="S10" s="485"/>
      <c r="T10" s="485"/>
      <c r="U10" s="547"/>
      <c r="V10" s="571"/>
      <c r="W10" s="549"/>
      <c r="X10" s="549"/>
      <c r="Y10" s="550"/>
      <c r="Z10" s="550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54"/>
      <c r="AM10" s="554"/>
      <c r="AN10" s="554"/>
      <c r="AO10" s="558"/>
      <c r="AP10" s="559"/>
      <c r="AQ10" s="554"/>
      <c r="AR10" s="552"/>
      <c r="AS10" s="485"/>
      <c r="AT10" s="485"/>
      <c r="AU10" s="485"/>
      <c r="AV10" s="485"/>
      <c r="AW10" s="485"/>
      <c r="AX10" s="485"/>
      <c r="AY10" s="485"/>
      <c r="AZ10" s="485"/>
      <c r="BA10" s="485"/>
    </row>
    <row r="11" spans="1:53" ht="25.5" customHeight="1">
      <c r="A11" s="494" t="s">
        <v>15</v>
      </c>
      <c r="B11" s="84"/>
      <c r="C11" s="402" t="s">
        <v>199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560" t="s">
        <v>321</v>
      </c>
      <c r="Q11" s="561"/>
      <c r="R11" s="562"/>
      <c r="S11" s="483" t="s">
        <v>66</v>
      </c>
      <c r="T11" s="483" t="s">
        <v>66</v>
      </c>
      <c r="U11" s="404"/>
      <c r="V11" s="403"/>
      <c r="W11" s="403"/>
      <c r="X11" s="385" t="s">
        <v>364</v>
      </c>
      <c r="Y11" s="385"/>
      <c r="Z11" s="400"/>
      <c r="AA11" s="398"/>
      <c r="AB11" s="398"/>
      <c r="AC11" s="406"/>
      <c r="AD11" s="406"/>
      <c r="AE11" s="406"/>
      <c r="AF11" s="406"/>
      <c r="AG11" s="406"/>
      <c r="AH11" s="406"/>
      <c r="AI11" s="406"/>
      <c r="AJ11" s="406"/>
      <c r="AK11" s="410"/>
      <c r="AL11" s="406" t="s">
        <v>338</v>
      </c>
      <c r="AM11" s="406"/>
      <c r="AN11" s="407"/>
      <c r="AO11" s="403"/>
      <c r="AP11" s="403"/>
      <c r="AQ11" s="403"/>
      <c r="AR11" s="564" t="s">
        <v>245</v>
      </c>
      <c r="AS11" s="214"/>
      <c r="AT11" s="214"/>
      <c r="AU11" s="214"/>
      <c r="AV11" s="214"/>
      <c r="AW11" s="214"/>
      <c r="AX11" s="214"/>
      <c r="AY11" s="214"/>
      <c r="AZ11" s="214"/>
      <c r="BA11" s="214"/>
    </row>
    <row r="12" spans="1:53" ht="22.5" customHeight="1">
      <c r="A12" s="495"/>
      <c r="B12" s="489" t="s">
        <v>265</v>
      </c>
      <c r="C12" s="489" t="s">
        <v>265</v>
      </c>
      <c r="D12" s="489" t="s">
        <v>265</v>
      </c>
      <c r="E12" s="489" t="s">
        <v>265</v>
      </c>
      <c r="F12" s="489" t="s">
        <v>265</v>
      </c>
      <c r="G12" s="541" t="s">
        <v>67</v>
      </c>
      <c r="H12" s="541" t="s">
        <v>67</v>
      </c>
      <c r="I12" s="541" t="s">
        <v>67</v>
      </c>
      <c r="J12" s="541" t="s">
        <v>67</v>
      </c>
      <c r="K12" s="541" t="s">
        <v>67</v>
      </c>
      <c r="L12" s="542" t="s">
        <v>106</v>
      </c>
      <c r="M12" s="542" t="s">
        <v>106</v>
      </c>
      <c r="N12" s="542" t="s">
        <v>106</v>
      </c>
      <c r="O12" s="542" t="s">
        <v>106</v>
      </c>
      <c r="P12" s="489" t="s">
        <v>265</v>
      </c>
      <c r="Q12" s="541" t="s">
        <v>67</v>
      </c>
      <c r="R12" s="541" t="s">
        <v>67</v>
      </c>
      <c r="S12" s="484"/>
      <c r="T12" s="484"/>
      <c r="U12" s="489" t="s">
        <v>265</v>
      </c>
      <c r="V12" s="489" t="s">
        <v>265</v>
      </c>
      <c r="W12" s="489" t="s">
        <v>265</v>
      </c>
      <c r="X12" s="489" t="s">
        <v>265</v>
      </c>
      <c r="Y12" s="541" t="s">
        <v>67</v>
      </c>
      <c r="Z12" s="541" t="s">
        <v>67</v>
      </c>
      <c r="AA12" s="541" t="s">
        <v>67</v>
      </c>
      <c r="AB12" s="541" t="s">
        <v>67</v>
      </c>
      <c r="AC12" s="541" t="s">
        <v>67</v>
      </c>
      <c r="AD12" s="541" t="s">
        <v>67</v>
      </c>
      <c r="AE12" s="563" t="s">
        <v>106</v>
      </c>
      <c r="AF12" s="558" t="s">
        <v>106</v>
      </c>
      <c r="AG12" s="558" t="s">
        <v>106</v>
      </c>
      <c r="AH12" s="558" t="s">
        <v>106</v>
      </c>
      <c r="AI12" s="558" t="s">
        <v>106</v>
      </c>
      <c r="AJ12" s="558" t="s">
        <v>106</v>
      </c>
      <c r="AK12" s="363" t="s">
        <v>265</v>
      </c>
      <c r="AL12" s="409" t="s">
        <v>265</v>
      </c>
      <c r="AM12" s="541" t="s">
        <v>67</v>
      </c>
      <c r="AN12" s="384" t="s">
        <v>247</v>
      </c>
      <c r="AO12" s="559" t="s">
        <v>106</v>
      </c>
      <c r="AP12" s="553" t="s">
        <v>106</v>
      </c>
      <c r="AQ12" s="393" t="s">
        <v>70</v>
      </c>
      <c r="AR12" s="551"/>
      <c r="AS12" s="216"/>
      <c r="AT12" s="216"/>
      <c r="AU12" s="216"/>
      <c r="AV12" s="216"/>
      <c r="AW12" s="216"/>
      <c r="AX12" s="216"/>
      <c r="AY12" s="216"/>
      <c r="AZ12" s="216"/>
      <c r="BA12" s="216"/>
    </row>
    <row r="13" spans="1:53" ht="22.5" customHeight="1" thickBot="1">
      <c r="A13" s="496"/>
      <c r="B13" s="490"/>
      <c r="C13" s="490"/>
      <c r="D13" s="490"/>
      <c r="E13" s="490"/>
      <c r="F13" s="490"/>
      <c r="G13" s="503"/>
      <c r="H13" s="503"/>
      <c r="I13" s="503"/>
      <c r="J13" s="503"/>
      <c r="K13" s="503"/>
      <c r="L13" s="543"/>
      <c r="M13" s="543"/>
      <c r="N13" s="543"/>
      <c r="O13" s="543"/>
      <c r="P13" s="490"/>
      <c r="Q13" s="503"/>
      <c r="R13" s="503"/>
      <c r="S13" s="485"/>
      <c r="T13" s="485"/>
      <c r="U13" s="490"/>
      <c r="V13" s="490"/>
      <c r="W13" s="490"/>
      <c r="X13" s="490"/>
      <c r="Y13" s="503"/>
      <c r="Z13" s="503"/>
      <c r="AA13" s="503"/>
      <c r="AB13" s="503"/>
      <c r="AC13" s="503"/>
      <c r="AD13" s="503"/>
      <c r="AE13" s="563"/>
      <c r="AF13" s="558"/>
      <c r="AG13" s="558"/>
      <c r="AH13" s="558"/>
      <c r="AI13" s="558"/>
      <c r="AJ13" s="558"/>
      <c r="AK13" s="364"/>
      <c r="AL13" s="219" t="s">
        <v>67</v>
      </c>
      <c r="AM13" s="503"/>
      <c r="AN13" s="408">
        <v>2</v>
      </c>
      <c r="AO13" s="559"/>
      <c r="AP13" s="554"/>
      <c r="AQ13" s="394"/>
      <c r="AR13" s="552"/>
      <c r="AS13" s="215"/>
      <c r="AT13" s="215"/>
      <c r="AU13" s="215"/>
      <c r="AV13" s="215"/>
      <c r="AW13" s="215"/>
      <c r="AX13" s="215"/>
      <c r="AY13" s="215"/>
      <c r="AZ13" s="215"/>
      <c r="BA13" s="215"/>
    </row>
    <row r="14" spans="1:5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8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90"/>
      <c r="AH14" s="91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9.5" thickBot="1">
      <c r="A15" s="86"/>
      <c r="B15" s="506" t="s">
        <v>16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7"/>
      <c r="AI15" s="507"/>
      <c r="AJ15" s="507"/>
      <c r="AK15" s="507"/>
      <c r="AL15" s="507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</row>
    <row r="16" spans="1:52" ht="15" customHeight="1">
      <c r="A16" s="87"/>
      <c r="B16" s="508" t="s">
        <v>107</v>
      </c>
      <c r="C16" s="509"/>
      <c r="D16" s="509"/>
      <c r="E16" s="510"/>
      <c r="F16" s="508" t="s">
        <v>108</v>
      </c>
      <c r="G16" s="509"/>
      <c r="H16" s="509"/>
      <c r="I16" s="509"/>
      <c r="J16" s="510"/>
      <c r="K16" s="517" t="s">
        <v>264</v>
      </c>
      <c r="L16" s="518"/>
      <c r="M16" s="518"/>
      <c r="N16" s="518"/>
      <c r="O16" s="517" t="s">
        <v>246</v>
      </c>
      <c r="P16" s="518"/>
      <c r="Q16" s="518"/>
      <c r="R16" s="518"/>
      <c r="S16" s="523" t="s">
        <v>111</v>
      </c>
      <c r="T16" s="524"/>
      <c r="U16" s="524"/>
      <c r="V16" s="524"/>
      <c r="W16" s="525"/>
      <c r="X16" s="518" t="s">
        <v>248</v>
      </c>
      <c r="Y16" s="518"/>
      <c r="Z16" s="518"/>
      <c r="AA16" s="518"/>
      <c r="AB16" s="532"/>
      <c r="AC16" s="535" t="s">
        <v>109</v>
      </c>
      <c r="AD16" s="518"/>
      <c r="AE16" s="518"/>
      <c r="AF16" s="518"/>
      <c r="AG16" s="536"/>
      <c r="AH16" s="520"/>
      <c r="AI16" s="520"/>
      <c r="AJ16" s="520"/>
      <c r="AK16" s="520"/>
      <c r="AL16" s="520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38" ht="15">
      <c r="A17" s="88"/>
      <c r="B17" s="511"/>
      <c r="C17" s="512"/>
      <c r="D17" s="512"/>
      <c r="E17" s="513"/>
      <c r="F17" s="511"/>
      <c r="G17" s="512"/>
      <c r="H17" s="512"/>
      <c r="I17" s="512"/>
      <c r="J17" s="513"/>
      <c r="K17" s="519"/>
      <c r="L17" s="520"/>
      <c r="M17" s="520"/>
      <c r="N17" s="520"/>
      <c r="O17" s="519"/>
      <c r="P17" s="520"/>
      <c r="Q17" s="520"/>
      <c r="R17" s="520"/>
      <c r="S17" s="526"/>
      <c r="T17" s="527"/>
      <c r="U17" s="527"/>
      <c r="V17" s="527"/>
      <c r="W17" s="528"/>
      <c r="X17" s="520"/>
      <c r="Y17" s="520"/>
      <c r="Z17" s="520"/>
      <c r="AA17" s="520"/>
      <c r="AB17" s="533"/>
      <c r="AC17" s="519"/>
      <c r="AD17" s="520"/>
      <c r="AE17" s="520"/>
      <c r="AF17" s="520"/>
      <c r="AG17" s="537"/>
      <c r="AH17" s="520"/>
      <c r="AI17" s="520"/>
      <c r="AJ17" s="520"/>
      <c r="AK17" s="520"/>
      <c r="AL17" s="520"/>
    </row>
    <row r="18" spans="1:38" ht="15">
      <c r="A18" s="88"/>
      <c r="B18" s="511"/>
      <c r="C18" s="512"/>
      <c r="D18" s="512"/>
      <c r="E18" s="513"/>
      <c r="F18" s="511"/>
      <c r="G18" s="512"/>
      <c r="H18" s="512"/>
      <c r="I18" s="512"/>
      <c r="J18" s="513"/>
      <c r="K18" s="519"/>
      <c r="L18" s="520"/>
      <c r="M18" s="520"/>
      <c r="N18" s="520"/>
      <c r="O18" s="519"/>
      <c r="P18" s="520"/>
      <c r="Q18" s="520"/>
      <c r="R18" s="520"/>
      <c r="S18" s="526"/>
      <c r="T18" s="527"/>
      <c r="U18" s="527"/>
      <c r="V18" s="527"/>
      <c r="W18" s="528"/>
      <c r="X18" s="520"/>
      <c r="Y18" s="520"/>
      <c r="Z18" s="520"/>
      <c r="AA18" s="520"/>
      <c r="AB18" s="533"/>
      <c r="AC18" s="519"/>
      <c r="AD18" s="520"/>
      <c r="AE18" s="520"/>
      <c r="AF18" s="520"/>
      <c r="AG18" s="537"/>
      <c r="AH18" s="520"/>
      <c r="AI18" s="520"/>
      <c r="AJ18" s="520"/>
      <c r="AK18" s="520"/>
      <c r="AL18" s="520"/>
    </row>
    <row r="19" spans="1:38" ht="15.75" thickBot="1">
      <c r="A19" s="88"/>
      <c r="B19" s="514"/>
      <c r="C19" s="515"/>
      <c r="D19" s="515"/>
      <c r="E19" s="516"/>
      <c r="F19" s="514"/>
      <c r="G19" s="515"/>
      <c r="H19" s="515"/>
      <c r="I19" s="515"/>
      <c r="J19" s="516"/>
      <c r="K19" s="521"/>
      <c r="L19" s="522"/>
      <c r="M19" s="522"/>
      <c r="N19" s="522"/>
      <c r="O19" s="521"/>
      <c r="P19" s="522"/>
      <c r="Q19" s="522"/>
      <c r="R19" s="522"/>
      <c r="S19" s="529"/>
      <c r="T19" s="530"/>
      <c r="U19" s="530"/>
      <c r="V19" s="530"/>
      <c r="W19" s="531"/>
      <c r="X19" s="522"/>
      <c r="Y19" s="522"/>
      <c r="Z19" s="522"/>
      <c r="AA19" s="522"/>
      <c r="AB19" s="534"/>
      <c r="AC19" s="521"/>
      <c r="AD19" s="522"/>
      <c r="AE19" s="522"/>
      <c r="AF19" s="522"/>
      <c r="AG19" s="538"/>
      <c r="AH19" s="520"/>
      <c r="AI19" s="520"/>
      <c r="AJ19" s="520"/>
      <c r="AK19" s="520"/>
      <c r="AL19" s="520"/>
    </row>
    <row r="20" spans="1:47" ht="15">
      <c r="A20" s="88"/>
      <c r="B20" s="88"/>
      <c r="C20" s="88"/>
      <c r="D20" s="88"/>
      <c r="E20" s="88"/>
      <c r="F20" s="88"/>
      <c r="G20" s="88"/>
      <c r="X20" s="7"/>
      <c r="AU20" s="405"/>
    </row>
    <row r="21" spans="30:31" ht="15" customHeight="1">
      <c r="AD21" s="7"/>
      <c r="AE21" s="7"/>
    </row>
    <row r="22" spans="7:37" ht="15" customHeight="1"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</row>
    <row r="23" spans="17:20" ht="15.75" customHeight="1">
      <c r="Q23" s="7"/>
      <c r="R23" s="7"/>
      <c r="T23" s="7"/>
    </row>
    <row r="24" spans="3:15" ht="1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3:51" ht="15" customHeight="1">
      <c r="C25" s="7"/>
      <c r="D25" s="137"/>
      <c r="E25" s="138"/>
      <c r="F25" s="138"/>
      <c r="G25" s="137"/>
      <c r="H25" s="137"/>
      <c r="I25" s="137"/>
      <c r="J25" s="137"/>
      <c r="K25" s="137"/>
      <c r="L25" s="137"/>
      <c r="M25" s="137"/>
      <c r="N25" s="137"/>
      <c r="O25" s="129"/>
      <c r="P25" s="129"/>
      <c r="Q25" s="126"/>
      <c r="R25" s="126"/>
      <c r="S25" s="126"/>
      <c r="T25" s="126"/>
      <c r="U25" s="126"/>
      <c r="V25" s="126"/>
      <c r="W25" s="126"/>
      <c r="X25" s="126"/>
      <c r="Y25" s="126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7"/>
      <c r="AK25" s="7"/>
      <c r="AL25" s="7"/>
      <c r="AM25" s="7"/>
      <c r="AN25" s="7"/>
      <c r="AO25" s="7"/>
      <c r="AP25" s="7"/>
      <c r="AY25" s="7"/>
    </row>
    <row r="26" spans="3:42" ht="15" customHeight="1">
      <c r="C26" s="7"/>
      <c r="D26" s="137"/>
      <c r="E26" s="133"/>
      <c r="F26" s="133"/>
      <c r="G26" s="134"/>
      <c r="H26" s="133"/>
      <c r="I26" s="133"/>
      <c r="J26" s="133"/>
      <c r="K26" s="133"/>
      <c r="L26" s="133"/>
      <c r="M26" s="133"/>
      <c r="N26" s="133"/>
      <c r="O26" s="129"/>
      <c r="P26" s="129"/>
      <c r="Q26" s="126"/>
      <c r="R26" s="126"/>
      <c r="S26" s="126"/>
      <c r="T26" s="126"/>
      <c r="U26" s="126"/>
      <c r="V26" s="126"/>
      <c r="W26" s="126"/>
      <c r="X26" s="126"/>
      <c r="Y26" s="126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7"/>
      <c r="AK26" s="7"/>
      <c r="AL26" s="7"/>
      <c r="AM26" s="7"/>
      <c r="AN26" s="7"/>
      <c r="AO26" s="7"/>
      <c r="AP26" s="7"/>
    </row>
    <row r="27" spans="3:42" ht="15.75" customHeight="1">
      <c r="C27" s="7"/>
      <c r="D27" s="135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29"/>
      <c r="P27" s="129"/>
      <c r="Q27" s="126"/>
      <c r="R27" s="126"/>
      <c r="S27" s="126"/>
      <c r="T27" s="126"/>
      <c r="U27" s="126"/>
      <c r="V27" s="126"/>
      <c r="W27" s="126"/>
      <c r="X27" s="126"/>
      <c r="Y27" s="126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7"/>
      <c r="AK27" s="7"/>
      <c r="AL27" s="7"/>
      <c r="AM27" s="7"/>
      <c r="AN27" s="7"/>
      <c r="AO27" s="7"/>
      <c r="AP27" s="7"/>
    </row>
    <row r="28" spans="3:42" ht="15" customHeight="1">
      <c r="C28" s="7"/>
      <c r="D28" s="135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29"/>
      <c r="P28" s="129"/>
      <c r="Q28" s="126"/>
      <c r="R28" s="126"/>
      <c r="S28" s="126"/>
      <c r="T28" s="126"/>
      <c r="U28" s="126"/>
      <c r="V28" s="126"/>
      <c r="W28" s="126"/>
      <c r="X28" s="126"/>
      <c r="Y28" s="126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7"/>
      <c r="AK28" s="7"/>
      <c r="AL28" s="7"/>
      <c r="AM28" s="7"/>
      <c r="AN28" s="7"/>
      <c r="AO28" s="7"/>
      <c r="AP28" s="7"/>
    </row>
    <row r="29" spans="3:42" ht="15" customHeight="1">
      <c r="C29" s="7"/>
      <c r="D29" s="135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129"/>
      <c r="P29" s="129"/>
      <c r="Q29" s="126"/>
      <c r="R29" s="126"/>
      <c r="S29" s="126"/>
      <c r="T29" s="126"/>
      <c r="U29" s="126"/>
      <c r="V29" s="126"/>
      <c r="W29" s="126"/>
      <c r="X29" s="126"/>
      <c r="Y29" s="126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7"/>
      <c r="AK29" s="7"/>
      <c r="AL29" s="7"/>
      <c r="AM29" s="7"/>
      <c r="AN29" s="7"/>
      <c r="AO29" s="7"/>
      <c r="AP29" s="7"/>
    </row>
    <row r="30" spans="3:42" ht="15" customHeight="1">
      <c r="C30" s="7"/>
      <c r="D30" s="136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29"/>
      <c r="P30" s="129"/>
      <c r="Q30" s="126"/>
      <c r="R30" s="126"/>
      <c r="S30" s="126"/>
      <c r="T30" s="126"/>
      <c r="U30" s="126"/>
      <c r="V30" s="126"/>
      <c r="W30" s="126"/>
      <c r="X30" s="126"/>
      <c r="Y30" s="126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7"/>
      <c r="AK30" s="7"/>
      <c r="AL30" s="7"/>
      <c r="AM30" s="7"/>
      <c r="AN30" s="7"/>
      <c r="AO30" s="7"/>
      <c r="AP30" s="7"/>
    </row>
    <row r="31" spans="7:42" ht="15" customHeight="1">
      <c r="G31" s="89"/>
      <c r="H31" s="89"/>
      <c r="I31" s="127"/>
      <c r="J31" s="127"/>
      <c r="K31" s="127"/>
      <c r="L31" s="128"/>
      <c r="M31" s="128"/>
      <c r="N31" s="128"/>
      <c r="O31" s="129"/>
      <c r="P31" s="129"/>
      <c r="Q31" s="126"/>
      <c r="R31" s="126"/>
      <c r="S31" s="126"/>
      <c r="T31" s="126"/>
      <c r="U31" s="126"/>
      <c r="V31" s="126"/>
      <c r="W31" s="126"/>
      <c r="X31" s="126"/>
      <c r="Y31" s="126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7"/>
      <c r="AK31" s="7"/>
      <c r="AL31" s="7"/>
      <c r="AM31" s="7"/>
      <c r="AN31" s="7"/>
      <c r="AO31" s="7"/>
      <c r="AP31" s="7"/>
    </row>
    <row r="32" spans="7:42" ht="15" customHeight="1">
      <c r="G32" s="130"/>
      <c r="H32" s="130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7"/>
      <c r="AK32" s="7"/>
      <c r="AL32" s="7"/>
      <c r="AM32" s="7"/>
      <c r="AN32" s="7"/>
      <c r="AO32" s="7"/>
      <c r="AP32" s="7"/>
    </row>
    <row r="33" spans="7:42" ht="15" customHeight="1">
      <c r="G33" s="130"/>
      <c r="H33" s="130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7"/>
      <c r="AK33" s="7"/>
      <c r="AL33" s="7"/>
      <c r="AM33" s="7"/>
      <c r="AN33" s="7"/>
      <c r="AO33" s="7"/>
      <c r="AP33" s="7"/>
    </row>
    <row r="34" spans="7:42" ht="15" customHeight="1">
      <c r="G34" s="130"/>
      <c r="H34" s="130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7"/>
      <c r="AK34" s="7"/>
      <c r="AL34" s="7"/>
      <c r="AM34" s="7"/>
      <c r="AN34" s="7"/>
      <c r="AO34" s="7"/>
      <c r="AP34" s="7"/>
    </row>
    <row r="35" spans="7:42" ht="15.75" customHeight="1">
      <c r="G35" s="130"/>
      <c r="H35" s="130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7"/>
      <c r="AK35" s="7"/>
      <c r="AL35" s="7"/>
      <c r="AM35" s="7"/>
      <c r="AN35" s="7"/>
      <c r="AO35" s="7"/>
      <c r="AP35" s="7"/>
    </row>
    <row r="36" spans="7:42" ht="15" customHeight="1">
      <c r="G36" s="130"/>
      <c r="H36" s="130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7"/>
      <c r="AK36" s="7"/>
      <c r="AL36" s="7"/>
      <c r="AM36" s="7"/>
      <c r="AN36" s="7"/>
      <c r="AO36" s="7"/>
      <c r="AP36" s="7"/>
    </row>
    <row r="37" spans="7:42" ht="15.75" customHeight="1">
      <c r="G37" s="130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7"/>
      <c r="AK37" s="7"/>
      <c r="AL37" s="7"/>
      <c r="AM37" s="7"/>
      <c r="AN37" s="7"/>
      <c r="AO37" s="7"/>
      <c r="AP37" s="7"/>
    </row>
    <row r="38" spans="7:42" ht="15.75">
      <c r="G38" s="132"/>
      <c r="H38" s="132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89"/>
      <c r="AI38" s="89"/>
      <c r="AJ38" s="7"/>
      <c r="AK38" s="7"/>
      <c r="AL38" s="7"/>
      <c r="AM38" s="7"/>
      <c r="AN38" s="7"/>
      <c r="AO38" s="7"/>
      <c r="AP38" s="7"/>
    </row>
    <row r="39" spans="7:42" ht="15.75">
      <c r="G39" s="132"/>
      <c r="H39" s="132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89"/>
      <c r="AI39" s="89"/>
      <c r="AJ39" s="7"/>
      <c r="AK39" s="7"/>
      <c r="AL39" s="7"/>
      <c r="AM39" s="7"/>
      <c r="AN39" s="7"/>
      <c r="AO39" s="7"/>
      <c r="AP39" s="7"/>
    </row>
    <row r="40" spans="7:42" ht="1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2" spans="13:20" ht="15">
      <c r="M42" s="7"/>
      <c r="T42" s="7"/>
    </row>
    <row r="43" ht="15">
      <c r="N43" s="7"/>
    </row>
  </sheetData>
  <sheetProtection/>
  <mergeCells count="171">
    <mergeCell ref="J9:J10"/>
    <mergeCell ref="K8:M8"/>
    <mergeCell ref="Q9:Q10"/>
    <mergeCell ref="V9:V10"/>
    <mergeCell ref="AQ9:AQ10"/>
    <mergeCell ref="AQ5:AQ7"/>
    <mergeCell ref="Z9:Z10"/>
    <mergeCell ref="AA9:AA10"/>
    <mergeCell ref="AB9:AB10"/>
    <mergeCell ref="AC9:AC10"/>
    <mergeCell ref="AM12:AM13"/>
    <mergeCell ref="AO12:AO13"/>
    <mergeCell ref="AP12:AP13"/>
    <mergeCell ref="AR11:AR13"/>
    <mergeCell ref="AH12:AH13"/>
    <mergeCell ref="AG12:AG13"/>
    <mergeCell ref="AI12:AI13"/>
    <mergeCell ref="AJ12:AJ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Y12:Y13"/>
    <mergeCell ref="Z12:Z13"/>
    <mergeCell ref="X12:X13"/>
    <mergeCell ref="O12:O13"/>
    <mergeCell ref="P12:P13"/>
    <mergeCell ref="Q12:Q13"/>
    <mergeCell ref="R12:R13"/>
    <mergeCell ref="S11:S13"/>
    <mergeCell ref="T11:T13"/>
    <mergeCell ref="P11:R11"/>
    <mergeCell ref="I12:I13"/>
    <mergeCell ref="K12:K13"/>
    <mergeCell ref="M12:M13"/>
    <mergeCell ref="N12:N13"/>
    <mergeCell ref="B12:B13"/>
    <mergeCell ref="C12:C13"/>
    <mergeCell ref="D12:D13"/>
    <mergeCell ref="E12:E13"/>
    <mergeCell ref="F12:F13"/>
    <mergeCell ref="G12:G13"/>
    <mergeCell ref="AW8:AW10"/>
    <mergeCell ref="AX8:AX10"/>
    <mergeCell ref="AY8:AY10"/>
    <mergeCell ref="AZ8:AZ10"/>
    <mergeCell ref="BA8:BA10"/>
    <mergeCell ref="A8:A10"/>
    <mergeCell ref="AG9:AG10"/>
    <mergeCell ref="AN9:AN10"/>
    <mergeCell ref="AO9:AO10"/>
    <mergeCell ref="AP9:AP10"/>
    <mergeCell ref="AR8:AR10"/>
    <mergeCell ref="AS8:AS10"/>
    <mergeCell ref="AH9:AH10"/>
    <mergeCell ref="AI9:AI10"/>
    <mergeCell ref="AJ9:AJ10"/>
    <mergeCell ref="AK9:AK10"/>
    <mergeCell ref="AL9:AL10"/>
    <mergeCell ref="AM9:AM10"/>
    <mergeCell ref="AD9:AD10"/>
    <mergeCell ref="H12:H13"/>
    <mergeCell ref="T8:T10"/>
    <mergeCell ref="U9:U10"/>
    <mergeCell ref="W9:W10"/>
    <mergeCell ref="X9:X10"/>
    <mergeCell ref="Y9:Y10"/>
    <mergeCell ref="N9:N10"/>
    <mergeCell ref="O9:O10"/>
    <mergeCell ref="P9:P10"/>
    <mergeCell ref="S8:S10"/>
    <mergeCell ref="L12:L13"/>
    <mergeCell ref="B5:R5"/>
    <mergeCell ref="J6:J7"/>
    <mergeCell ref="K6:K7"/>
    <mergeCell ref="L6:L7"/>
    <mergeCell ref="M6:M7"/>
    <mergeCell ref="J12:J13"/>
    <mergeCell ref="P6:P7"/>
    <mergeCell ref="R6:R7"/>
    <mergeCell ref="AE9:AE10"/>
    <mergeCell ref="AF9:AF10"/>
    <mergeCell ref="AI6:AI7"/>
    <mergeCell ref="AJ6:AJ7"/>
    <mergeCell ref="AK6:AK7"/>
    <mergeCell ref="AL6:AL7"/>
    <mergeCell ref="AE6:AE7"/>
    <mergeCell ref="AF6:AF7"/>
    <mergeCell ref="AG6:AG7"/>
    <mergeCell ref="AN6:AN7"/>
    <mergeCell ref="AH6:AH7"/>
    <mergeCell ref="AM6:AM7"/>
    <mergeCell ref="U6:U7"/>
    <mergeCell ref="V6:V7"/>
    <mergeCell ref="W6:W7"/>
    <mergeCell ref="T5:T7"/>
    <mergeCell ref="AB6:AB7"/>
    <mergeCell ref="S5:S7"/>
    <mergeCell ref="U5:AK5"/>
    <mergeCell ref="Y6:Y7"/>
    <mergeCell ref="AC6:AC7"/>
    <mergeCell ref="AD6:AD7"/>
    <mergeCell ref="O6:O7"/>
    <mergeCell ref="B6:B7"/>
    <mergeCell ref="C6:C7"/>
    <mergeCell ref="D6:D7"/>
    <mergeCell ref="E6:E7"/>
    <mergeCell ref="F6:F7"/>
    <mergeCell ref="G6:G7"/>
    <mergeCell ref="H6:H7"/>
    <mergeCell ref="Q6:Q7"/>
    <mergeCell ref="B15:AL15"/>
    <mergeCell ref="B16:E19"/>
    <mergeCell ref="F16:J19"/>
    <mergeCell ref="K16:N19"/>
    <mergeCell ref="O16:R19"/>
    <mergeCell ref="S16:W19"/>
    <mergeCell ref="X16:AB19"/>
    <mergeCell ref="AC16:AG19"/>
    <mergeCell ref="AH16:AL19"/>
    <mergeCell ref="A5:A7"/>
    <mergeCell ref="A11:A13"/>
    <mergeCell ref="AR5:AR7"/>
    <mergeCell ref="AW5:AW7"/>
    <mergeCell ref="P8:Q8"/>
    <mergeCell ref="N6:N7"/>
    <mergeCell ref="AO6:AO7"/>
    <mergeCell ref="AP6:AP7"/>
    <mergeCell ref="I6:I7"/>
    <mergeCell ref="X6:X7"/>
    <mergeCell ref="BA5:BA7"/>
    <mergeCell ref="A2:A4"/>
    <mergeCell ref="AT8:AT10"/>
    <mergeCell ref="AU8:AU10"/>
    <mergeCell ref="AV8:AV10"/>
    <mergeCell ref="Z6:Z7"/>
    <mergeCell ref="AA6:AA7"/>
    <mergeCell ref="AS5:AS7"/>
    <mergeCell ref="AT5:AT7"/>
    <mergeCell ref="AT2:AV2"/>
    <mergeCell ref="AW2:AW3"/>
    <mergeCell ref="AX5:AX7"/>
    <mergeCell ref="AY5:AY7"/>
    <mergeCell ref="AZ5:AZ7"/>
    <mergeCell ref="AU5:AU7"/>
    <mergeCell ref="AV5:AV7"/>
    <mergeCell ref="X2:Z2"/>
    <mergeCell ref="AA2:AA3"/>
    <mergeCell ref="AB2:AE2"/>
    <mergeCell ref="AF2:AF3"/>
    <mergeCell ref="AG2:AI2"/>
    <mergeCell ref="AX2:BA2"/>
    <mergeCell ref="AJ2:AJ3"/>
    <mergeCell ref="AK2:AN2"/>
    <mergeCell ref="AO2:AR2"/>
    <mergeCell ref="AS2:AS3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16"/>
  <sheetViews>
    <sheetView workbookViewId="0" topLeftCell="A2">
      <selection activeCell="U12" sqref="U12"/>
    </sheetView>
  </sheetViews>
  <sheetFormatPr defaultColWidth="9.140625" defaultRowHeight="15"/>
  <cols>
    <col min="1" max="1" width="4.28125" style="0" customWidth="1"/>
    <col min="3" max="3" width="7.140625" style="0" customWidth="1"/>
    <col min="4" max="4" width="7.7109375" style="0" customWidth="1"/>
    <col min="5" max="5" width="7.00390625" style="0" customWidth="1"/>
    <col min="6" max="6" width="7.28125" style="0" customWidth="1"/>
    <col min="7" max="7" width="8.140625" style="0" customWidth="1"/>
    <col min="8" max="8" width="6.140625" style="0" customWidth="1"/>
    <col min="9" max="9" width="6.7109375" style="0" customWidth="1"/>
    <col min="10" max="10" width="8.140625" style="0" customWidth="1"/>
    <col min="11" max="11" width="6.7109375" style="0" customWidth="1"/>
    <col min="12" max="12" width="7.8515625" style="0" customWidth="1"/>
    <col min="13" max="13" width="8.57421875" style="0" customWidth="1"/>
    <col min="14" max="14" width="5.8515625" style="0" customWidth="1"/>
    <col min="15" max="15" width="6.8515625" style="0" customWidth="1"/>
    <col min="16" max="16" width="8.28125" style="0" customWidth="1"/>
    <col min="17" max="17" width="6.421875" style="0" customWidth="1"/>
    <col min="18" max="18" width="7.00390625" style="0" customWidth="1"/>
    <col min="19" max="19" width="8.28125" style="0" customWidth="1"/>
    <col min="20" max="20" width="6.140625" style="0" customWidth="1"/>
    <col min="21" max="21" width="7.57421875" style="0" customWidth="1"/>
    <col min="22" max="22" width="7.00390625" style="0" customWidth="1"/>
  </cols>
  <sheetData>
    <row r="2" spans="2:22" ht="33.75" customHeight="1">
      <c r="B2" s="574" t="s">
        <v>198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</row>
    <row r="3" spans="2:22" ht="24" customHeight="1">
      <c r="B3" s="575" t="s">
        <v>196</v>
      </c>
      <c r="C3" s="576" t="s">
        <v>249</v>
      </c>
      <c r="D3" s="577"/>
      <c r="E3" s="578"/>
      <c r="F3" s="575" t="s">
        <v>197</v>
      </c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82" t="s">
        <v>250</v>
      </c>
      <c r="V3" s="582" t="s">
        <v>251</v>
      </c>
    </row>
    <row r="4" spans="2:22" ht="57" customHeight="1">
      <c r="B4" s="575"/>
      <c r="C4" s="579"/>
      <c r="D4" s="580"/>
      <c r="E4" s="581"/>
      <c r="F4" s="583" t="s">
        <v>17</v>
      </c>
      <c r="G4" s="584"/>
      <c r="H4" s="585"/>
      <c r="I4" s="583" t="s">
        <v>252</v>
      </c>
      <c r="J4" s="584"/>
      <c r="K4" s="585"/>
      <c r="L4" s="583" t="s">
        <v>200</v>
      </c>
      <c r="M4" s="584"/>
      <c r="N4" s="585"/>
      <c r="O4" s="583" t="s">
        <v>253</v>
      </c>
      <c r="P4" s="584"/>
      <c r="Q4" s="585"/>
      <c r="R4" s="583" t="s">
        <v>77</v>
      </c>
      <c r="S4" s="584"/>
      <c r="T4" s="585"/>
      <c r="U4" s="582"/>
      <c r="V4" s="582"/>
    </row>
    <row r="5" spans="2:22" ht="20.25" customHeight="1">
      <c r="B5" s="191"/>
      <c r="C5" s="123" t="s">
        <v>254</v>
      </c>
      <c r="D5" s="193" t="s">
        <v>255</v>
      </c>
      <c r="E5" s="123" t="s">
        <v>256</v>
      </c>
      <c r="F5" s="123" t="s">
        <v>254</v>
      </c>
      <c r="G5" s="193" t="s">
        <v>255</v>
      </c>
      <c r="H5" s="123" t="s">
        <v>256</v>
      </c>
      <c r="I5" s="123" t="s">
        <v>254</v>
      </c>
      <c r="J5" s="123" t="s">
        <v>255</v>
      </c>
      <c r="K5" s="123" t="s">
        <v>256</v>
      </c>
      <c r="L5" s="123" t="s">
        <v>254</v>
      </c>
      <c r="M5" s="123" t="s">
        <v>255</v>
      </c>
      <c r="N5" s="123" t="s">
        <v>256</v>
      </c>
      <c r="O5" s="123" t="s">
        <v>254</v>
      </c>
      <c r="P5" s="123" t="s">
        <v>255</v>
      </c>
      <c r="Q5" s="123" t="s">
        <v>256</v>
      </c>
      <c r="R5" s="123" t="s">
        <v>254</v>
      </c>
      <c r="S5" s="123" t="s">
        <v>255</v>
      </c>
      <c r="T5" s="123" t="s">
        <v>256</v>
      </c>
      <c r="U5" s="582"/>
      <c r="V5" s="582"/>
    </row>
    <row r="6" spans="2:22" ht="21" customHeight="1">
      <c r="B6" s="124" t="s">
        <v>13</v>
      </c>
      <c r="C6" s="194">
        <v>40</v>
      </c>
      <c r="D6" s="194">
        <v>60</v>
      </c>
      <c r="E6" s="194">
        <v>1440</v>
      </c>
      <c r="F6" s="194">
        <v>36</v>
      </c>
      <c r="G6" s="194">
        <v>54</v>
      </c>
      <c r="H6" s="194">
        <v>1296</v>
      </c>
      <c r="I6" s="194">
        <v>2.7</v>
      </c>
      <c r="J6" s="194">
        <v>4</v>
      </c>
      <c r="K6" s="194">
        <v>96</v>
      </c>
      <c r="L6" s="195">
        <v>0</v>
      </c>
      <c r="M6" s="194">
        <v>0</v>
      </c>
      <c r="N6" s="194">
        <v>0</v>
      </c>
      <c r="O6" s="194">
        <v>1.3</v>
      </c>
      <c r="P6" s="194">
        <v>2</v>
      </c>
      <c r="Q6" s="194">
        <v>48</v>
      </c>
      <c r="R6" s="194">
        <v>0</v>
      </c>
      <c r="S6" s="194">
        <v>0</v>
      </c>
      <c r="T6" s="194">
        <v>0</v>
      </c>
      <c r="U6" s="196">
        <v>1</v>
      </c>
      <c r="V6" s="196">
        <v>11</v>
      </c>
    </row>
    <row r="7" spans="2:22" ht="21" customHeight="1">
      <c r="B7" s="124" t="s">
        <v>14</v>
      </c>
      <c r="C7" s="194">
        <v>40</v>
      </c>
      <c r="D7" s="194">
        <v>60</v>
      </c>
      <c r="E7" s="194">
        <v>1440</v>
      </c>
      <c r="F7" s="194">
        <v>17.4</v>
      </c>
      <c r="G7" s="194">
        <v>26</v>
      </c>
      <c r="H7" s="194">
        <v>624</v>
      </c>
      <c r="I7" s="194">
        <v>21</v>
      </c>
      <c r="J7" s="194">
        <v>31.5</v>
      </c>
      <c r="K7" s="194">
        <v>756</v>
      </c>
      <c r="L7" s="194">
        <v>6</v>
      </c>
      <c r="M7" s="194">
        <v>9</v>
      </c>
      <c r="N7" s="194">
        <v>216</v>
      </c>
      <c r="O7" s="194">
        <v>0.7</v>
      </c>
      <c r="P7" s="194">
        <v>1</v>
      </c>
      <c r="Q7" s="194">
        <v>24</v>
      </c>
      <c r="R7" s="194">
        <v>0</v>
      </c>
      <c r="S7" s="194">
        <v>0</v>
      </c>
      <c r="T7" s="194">
        <v>0</v>
      </c>
      <c r="U7" s="196">
        <v>1</v>
      </c>
      <c r="V7" s="196">
        <v>11</v>
      </c>
    </row>
    <row r="8" spans="2:22" ht="21" customHeight="1">
      <c r="B8" s="124" t="s">
        <v>15</v>
      </c>
      <c r="C8" s="194">
        <v>40</v>
      </c>
      <c r="D8" s="194">
        <v>60</v>
      </c>
      <c r="E8" s="194">
        <v>1440</v>
      </c>
      <c r="F8" s="194">
        <v>12</v>
      </c>
      <c r="G8" s="194">
        <v>18</v>
      </c>
      <c r="H8" s="194">
        <v>432</v>
      </c>
      <c r="I8" s="194">
        <v>9.7</v>
      </c>
      <c r="J8" s="194">
        <v>14.5</v>
      </c>
      <c r="K8" s="197">
        <v>348</v>
      </c>
      <c r="L8" s="194">
        <v>12</v>
      </c>
      <c r="M8" s="194">
        <v>18</v>
      </c>
      <c r="N8" s="194">
        <v>432</v>
      </c>
      <c r="O8" s="194">
        <v>0.7</v>
      </c>
      <c r="P8" s="194">
        <v>1</v>
      </c>
      <c r="Q8" s="194">
        <v>24</v>
      </c>
      <c r="R8" s="194">
        <v>0.7</v>
      </c>
      <c r="S8" s="194">
        <v>1</v>
      </c>
      <c r="T8" s="194">
        <v>24</v>
      </c>
      <c r="U8" s="196">
        <v>1</v>
      </c>
      <c r="V8" s="196">
        <v>2</v>
      </c>
    </row>
    <row r="9" spans="2:22" ht="15">
      <c r="B9" s="125" t="s">
        <v>19</v>
      </c>
      <c r="C9" s="191">
        <f>SUM(C6:C8)</f>
        <v>120</v>
      </c>
      <c r="D9" s="191">
        <f>SUM(D6:D8)</f>
        <v>180</v>
      </c>
      <c r="E9" s="191">
        <f>SUM(E6:E8)</f>
        <v>4320</v>
      </c>
      <c r="F9" s="191">
        <f>SUM(F6:F8)</f>
        <v>65.4</v>
      </c>
      <c r="G9" s="191">
        <f>SUM(G6:G8)</f>
        <v>98</v>
      </c>
      <c r="H9" s="191">
        <f aca="true" t="shared" si="0" ref="H9:V9">SUM(H6:H8)</f>
        <v>2352</v>
      </c>
      <c r="I9" s="191">
        <f t="shared" si="0"/>
        <v>33.4</v>
      </c>
      <c r="J9" s="191">
        <f t="shared" si="0"/>
        <v>50</v>
      </c>
      <c r="K9" s="191">
        <f t="shared" si="0"/>
        <v>1200</v>
      </c>
      <c r="L9" s="191">
        <f t="shared" si="0"/>
        <v>18</v>
      </c>
      <c r="M9" s="191">
        <f t="shared" si="0"/>
        <v>27</v>
      </c>
      <c r="N9" s="191">
        <f t="shared" si="0"/>
        <v>648</v>
      </c>
      <c r="O9" s="191">
        <f t="shared" si="0"/>
        <v>2.7</v>
      </c>
      <c r="P9" s="191">
        <f t="shared" si="0"/>
        <v>4</v>
      </c>
      <c r="Q9" s="191">
        <f t="shared" si="0"/>
        <v>96</v>
      </c>
      <c r="R9" s="191">
        <f t="shared" si="0"/>
        <v>0.7</v>
      </c>
      <c r="S9" s="191">
        <f t="shared" si="0"/>
        <v>1</v>
      </c>
      <c r="T9" s="191">
        <f t="shared" si="0"/>
        <v>24</v>
      </c>
      <c r="U9" s="191">
        <f t="shared" si="0"/>
        <v>3</v>
      </c>
      <c r="V9" s="191">
        <f t="shared" si="0"/>
        <v>24</v>
      </c>
    </row>
    <row r="11" ht="15.75" thickBot="1">
      <c r="R11" s="7"/>
    </row>
    <row r="12" spans="4:18" ht="99.75">
      <c r="D12" s="198" t="s">
        <v>0</v>
      </c>
      <c r="E12" s="592" t="s">
        <v>257</v>
      </c>
      <c r="F12" s="593"/>
      <c r="G12" s="592" t="s">
        <v>258</v>
      </c>
      <c r="H12" s="593"/>
      <c r="I12" s="592" t="s">
        <v>259</v>
      </c>
      <c r="J12" s="593"/>
      <c r="K12" s="592" t="s">
        <v>260</v>
      </c>
      <c r="L12" s="593"/>
      <c r="M12" s="199" t="s">
        <v>261</v>
      </c>
      <c r="N12" s="199" t="s">
        <v>262</v>
      </c>
      <c r="O12" s="592" t="s">
        <v>263</v>
      </c>
      <c r="P12" s="594"/>
      <c r="R12" s="7"/>
    </row>
    <row r="13" spans="4:16" ht="15">
      <c r="D13" s="200">
        <v>1</v>
      </c>
      <c r="E13" s="201">
        <v>6.6</v>
      </c>
      <c r="F13" s="202">
        <v>10</v>
      </c>
      <c r="G13" s="201">
        <v>1.3</v>
      </c>
      <c r="H13" s="202">
        <v>2</v>
      </c>
      <c r="I13" s="201">
        <v>0</v>
      </c>
      <c r="J13" s="202">
        <v>0</v>
      </c>
      <c r="K13" s="203">
        <v>32</v>
      </c>
      <c r="L13" s="203">
        <v>48</v>
      </c>
      <c r="M13" s="204">
        <v>11</v>
      </c>
      <c r="N13" s="204">
        <v>1</v>
      </c>
      <c r="O13" s="586">
        <v>52</v>
      </c>
      <c r="P13" s="587"/>
    </row>
    <row r="14" spans="4:16" ht="15">
      <c r="D14" s="200">
        <v>2</v>
      </c>
      <c r="E14" s="201">
        <v>33.4</v>
      </c>
      <c r="F14" s="204">
        <v>50</v>
      </c>
      <c r="G14" s="201">
        <v>0.7</v>
      </c>
      <c r="H14" s="204">
        <v>1</v>
      </c>
      <c r="I14" s="201">
        <v>0</v>
      </c>
      <c r="J14" s="204">
        <v>0</v>
      </c>
      <c r="K14" s="203">
        <v>6</v>
      </c>
      <c r="L14" s="203">
        <v>9</v>
      </c>
      <c r="M14" s="204">
        <v>11</v>
      </c>
      <c r="N14" s="204">
        <v>1</v>
      </c>
      <c r="O14" s="586">
        <v>52</v>
      </c>
      <c r="P14" s="587"/>
    </row>
    <row r="15" spans="4:16" ht="15.75">
      <c r="D15" s="205">
        <v>3</v>
      </c>
      <c r="E15" s="197">
        <v>38.6</v>
      </c>
      <c r="F15" s="197">
        <v>58</v>
      </c>
      <c r="G15" s="197">
        <v>0.7</v>
      </c>
      <c r="H15" s="197">
        <v>1</v>
      </c>
      <c r="I15" s="197">
        <v>0.7</v>
      </c>
      <c r="J15" s="197">
        <v>1</v>
      </c>
      <c r="K15" s="197">
        <v>0</v>
      </c>
      <c r="L15" s="197">
        <v>0</v>
      </c>
      <c r="M15" s="197">
        <v>2</v>
      </c>
      <c r="N15" s="197">
        <v>1</v>
      </c>
      <c r="O15" s="588">
        <v>43</v>
      </c>
      <c r="P15" s="589"/>
    </row>
    <row r="16" spans="4:16" ht="16.5" thickBot="1">
      <c r="D16" s="206" t="s">
        <v>19</v>
      </c>
      <c r="E16" s="207">
        <v>78.6</v>
      </c>
      <c r="F16" s="207">
        <v>118</v>
      </c>
      <c r="G16" s="207">
        <v>2.7</v>
      </c>
      <c r="H16" s="207">
        <v>4</v>
      </c>
      <c r="I16" s="207">
        <v>0.7</v>
      </c>
      <c r="J16" s="207">
        <v>1</v>
      </c>
      <c r="K16" s="207">
        <v>38</v>
      </c>
      <c r="L16" s="207">
        <v>57</v>
      </c>
      <c r="M16" s="207">
        <v>24</v>
      </c>
      <c r="N16" s="207">
        <v>3</v>
      </c>
      <c r="O16" s="590">
        <v>147</v>
      </c>
      <c r="P16" s="591"/>
    </row>
  </sheetData>
  <sheetProtection/>
  <mergeCells count="20">
    <mergeCell ref="O13:P13"/>
    <mergeCell ref="O14:P14"/>
    <mergeCell ref="O15:P15"/>
    <mergeCell ref="O16:P16"/>
    <mergeCell ref="R4:T4"/>
    <mergeCell ref="E12:F12"/>
    <mergeCell ref="G12:H12"/>
    <mergeCell ref="I12:J12"/>
    <mergeCell ref="K12:L12"/>
    <mergeCell ref="O12:P12"/>
    <mergeCell ref="B2:V2"/>
    <mergeCell ref="B3:B4"/>
    <mergeCell ref="C3:E4"/>
    <mergeCell ref="F3:T3"/>
    <mergeCell ref="U3:U5"/>
    <mergeCell ref="V3:V5"/>
    <mergeCell ref="F4:H4"/>
    <mergeCell ref="I4:K4"/>
    <mergeCell ref="L4:N4"/>
    <mergeCell ref="O4:Q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Сomp</dc:creator>
  <cp:keywords/>
  <dc:description/>
  <cp:lastModifiedBy>Пользователь</cp:lastModifiedBy>
  <cp:lastPrinted>2022-08-31T05:33:52Z</cp:lastPrinted>
  <dcterms:created xsi:type="dcterms:W3CDTF">2010-02-05T11:34:25Z</dcterms:created>
  <dcterms:modified xsi:type="dcterms:W3CDTF">2022-08-31T05:33:56Z</dcterms:modified>
  <cp:category/>
  <cp:version/>
  <cp:contentType/>
  <cp:contentStatus/>
</cp:coreProperties>
</file>